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第77回練馬区民ロード 小学生駅伝\区民ロード\"/>
    </mc:Choice>
  </mc:AlternateContent>
  <bookViews>
    <workbookView xWindow="-105" yWindow="-105" windowWidth="19425" windowHeight="11625"/>
  </bookViews>
  <sheets>
    <sheet name="個人短距離 (賞状判定データ)2" sheetId="32" r:id="rId1"/>
    <sheet name="区間賞表示2" sheetId="33" r:id="rId2"/>
    <sheet name="マニュアル" sheetId="34" r:id="rId3"/>
  </sheets>
  <definedNames>
    <definedName name="_xlnm.Print_Area" localSheetId="2">マニュアル!$A$1:$K$36</definedName>
    <definedName name="_xlnm.Print_Area" localSheetId="1">区間賞表示2!$A$6:$AR$26</definedName>
    <definedName name="_xlnm.Print_Area" localSheetId="0">'個人短距離 (賞状判定データ)2'!$B$137:$K$141</definedName>
  </definedNames>
  <calcPr calcId="152511"/>
</workbook>
</file>

<file path=xl/calcChain.xml><?xml version="1.0" encoding="utf-8"?>
<calcChain xmlns="http://schemas.openxmlformats.org/spreadsheetml/2006/main">
  <c r="F55" i="32" l="1"/>
  <c r="K49" i="32"/>
  <c r="F49" i="32"/>
  <c r="K37" i="32"/>
  <c r="A37" i="32" s="1"/>
  <c r="F37" i="32"/>
  <c r="K46" i="32"/>
  <c r="A46" i="32" s="1"/>
  <c r="F46" i="32"/>
  <c r="K41" i="32"/>
  <c r="F41" i="32"/>
  <c r="K45" i="32"/>
  <c r="F45" i="32"/>
  <c r="K43" i="32"/>
  <c r="A43" i="32" s="1"/>
  <c r="F43" i="32"/>
  <c r="K44" i="32"/>
  <c r="F44" i="32"/>
  <c r="K40" i="32"/>
  <c r="A40" i="32" s="1"/>
  <c r="F40" i="32"/>
  <c r="K35" i="32"/>
  <c r="F35" i="32"/>
  <c r="K36" i="32"/>
  <c r="F36" i="32"/>
  <c r="K50" i="32"/>
  <c r="A50" i="32" s="1"/>
  <c r="F50" i="32"/>
  <c r="K32" i="32"/>
  <c r="F32" i="32"/>
  <c r="K33" i="32"/>
  <c r="F33" i="32"/>
  <c r="K34" i="32"/>
  <c r="F34" i="32"/>
  <c r="K39" i="32"/>
  <c r="A39" i="32" s="1"/>
  <c r="F39" i="32"/>
  <c r="K38" i="32"/>
  <c r="F38" i="32"/>
  <c r="K48" i="32"/>
  <c r="F48" i="32"/>
  <c r="K47" i="32"/>
  <c r="F47" i="32"/>
  <c r="K16" i="32"/>
  <c r="F16" i="32"/>
  <c r="K20" i="32"/>
  <c r="F20" i="32"/>
  <c r="K25" i="32"/>
  <c r="F25" i="32"/>
  <c r="K22" i="32"/>
  <c r="F22" i="32"/>
  <c r="K19" i="32"/>
  <c r="F19" i="32"/>
  <c r="K21" i="32"/>
  <c r="F21" i="32"/>
  <c r="K24" i="32"/>
  <c r="A24" i="32" s="1"/>
  <c r="F24" i="32"/>
  <c r="K14" i="32"/>
  <c r="F14" i="32"/>
  <c r="K6" i="32"/>
  <c r="F6" i="32"/>
  <c r="K10" i="32"/>
  <c r="F10" i="32"/>
  <c r="S24" i="33"/>
  <c r="W16" i="33" s="1"/>
  <c r="F8" i="32"/>
  <c r="H16" i="33"/>
  <c r="AL17" i="33"/>
  <c r="W17" i="33"/>
  <c r="F141" i="32"/>
  <c r="F140" i="32"/>
  <c r="F135" i="32"/>
  <c r="F134" i="32"/>
  <c r="F133" i="32"/>
  <c r="F128" i="32"/>
  <c r="F123" i="32"/>
  <c r="F118" i="32"/>
  <c r="F117" i="32"/>
  <c r="F116" i="32"/>
  <c r="F111" i="32"/>
  <c r="F110" i="32"/>
  <c r="F109" i="32"/>
  <c r="F104" i="32"/>
  <c r="F99" i="32"/>
  <c r="F93" i="32"/>
  <c r="F94" i="32"/>
  <c r="F88" i="32"/>
  <c r="F87" i="32"/>
  <c r="F86" i="32"/>
  <c r="F70" i="32"/>
  <c r="F74" i="32"/>
  <c r="F73" i="32"/>
  <c r="F75" i="32"/>
  <c r="F72" i="32"/>
  <c r="F71" i="32"/>
  <c r="F81" i="32"/>
  <c r="F80" i="32"/>
  <c r="F79" i="32"/>
  <c r="F78" i="32"/>
  <c r="F77" i="32"/>
  <c r="F76" i="32"/>
  <c r="F59" i="32"/>
  <c r="F57" i="32"/>
  <c r="F60" i="32"/>
  <c r="F58" i="32"/>
  <c r="F56" i="32"/>
  <c r="F65" i="32"/>
  <c r="F61" i="32"/>
  <c r="F64" i="32"/>
  <c r="F63" i="32"/>
  <c r="F62" i="32"/>
  <c r="F18" i="32"/>
  <c r="F27" i="32"/>
  <c r="F23" i="32"/>
  <c r="F7" i="32"/>
  <c r="F11" i="32"/>
  <c r="Y22" i="33"/>
  <c r="W22" i="33"/>
  <c r="T22" i="33"/>
  <c r="A25" i="32" l="1"/>
  <c r="A44" i="32"/>
  <c r="A38" i="32"/>
  <c r="A36" i="32"/>
  <c r="A41" i="32"/>
  <c r="A49" i="32"/>
  <c r="A35" i="32"/>
  <c r="A45" i="32"/>
  <c r="A47" i="32"/>
  <c r="A48" i="32"/>
  <c r="K140" i="32"/>
  <c r="K135" i="32"/>
  <c r="K134" i="32"/>
  <c r="K133" i="32"/>
  <c r="K128" i="32"/>
  <c r="K123" i="32"/>
  <c r="K118" i="32"/>
  <c r="K117" i="32"/>
  <c r="K116" i="32"/>
  <c r="K111" i="32"/>
  <c r="K110" i="32"/>
  <c r="K109" i="32"/>
  <c r="K104" i="32"/>
  <c r="K99" i="32"/>
  <c r="K93" i="32"/>
  <c r="K94" i="32"/>
  <c r="K88" i="32"/>
  <c r="K87" i="32"/>
  <c r="K86" i="32"/>
  <c r="K70" i="32"/>
  <c r="K74" i="32"/>
  <c r="K73" i="32"/>
  <c r="K75" i="32"/>
  <c r="K72" i="32"/>
  <c r="K71" i="32"/>
  <c r="K55" i="32"/>
  <c r="K59" i="32"/>
  <c r="K57" i="32"/>
  <c r="K60" i="32"/>
  <c r="K58" i="32"/>
  <c r="K56" i="32"/>
  <c r="K61" i="32"/>
  <c r="K42" i="32"/>
  <c r="A42" i="32" s="1"/>
  <c r="K8" i="32"/>
  <c r="K141" i="32"/>
  <c r="F42" i="32"/>
  <c r="F13" i="32"/>
  <c r="F5" i="32"/>
  <c r="F26" i="32"/>
  <c r="F4" i="32"/>
  <c r="F9" i="32"/>
  <c r="F15" i="32"/>
  <c r="F17" i="32"/>
  <c r="F12" i="32"/>
  <c r="K13" i="32"/>
  <c r="K5" i="32"/>
  <c r="K26" i="32"/>
  <c r="A26" i="32" s="1"/>
  <c r="K4" i="32"/>
  <c r="K9" i="32"/>
  <c r="K15" i="32"/>
  <c r="K17" i="32"/>
  <c r="K12" i="32"/>
  <c r="K18" i="32"/>
  <c r="A27" i="32"/>
  <c r="K23" i="32"/>
  <c r="A23" i="32" s="1"/>
  <c r="K7" i="32"/>
  <c r="K11" i="32"/>
  <c r="A125" i="32" l="1"/>
  <c r="A126" i="32"/>
  <c r="A102" i="32"/>
  <c r="A101" i="32"/>
  <c r="A95" i="32" l="1"/>
  <c r="AF2" i="33"/>
  <c r="Q2" i="33"/>
  <c r="AE13" i="33"/>
  <c r="P13" i="33"/>
  <c r="A13" i="33"/>
  <c r="AN22" i="33"/>
  <c r="AL22" i="33"/>
  <c r="AI22" i="33"/>
  <c r="AH24" i="33"/>
  <c r="AL16" i="33" s="1"/>
  <c r="A12" i="32"/>
  <c r="A28" i="32"/>
  <c r="A140" i="32"/>
  <c r="A116" i="32"/>
  <c r="A111" i="32"/>
  <c r="A104" i="32"/>
  <c r="A99" i="32"/>
  <c r="A93" i="32"/>
  <c r="A78" i="32"/>
  <c r="A11" i="32"/>
  <c r="A134" i="32"/>
  <c r="A133" i="32"/>
  <c r="A128" i="32"/>
  <c r="A141" i="32"/>
  <c r="A139" i="32"/>
  <c r="A137" i="32"/>
  <c r="A135" i="32"/>
  <c r="A115" i="32"/>
  <c r="A114" i="32"/>
  <c r="A113" i="32"/>
  <c r="A92" i="32"/>
  <c r="A91" i="32"/>
  <c r="A90" i="32"/>
  <c r="A89" i="32"/>
  <c r="A81" i="32"/>
  <c r="A80" i="32"/>
  <c r="A19" i="32"/>
  <c r="A18" i="32"/>
  <c r="A17" i="32"/>
  <c r="A16" i="32"/>
  <c r="A15" i="32"/>
  <c r="A69" i="32"/>
  <c r="A138" i="32"/>
  <c r="A136" i="32"/>
  <c r="A132" i="32"/>
  <c r="A131" i="32"/>
  <c r="A130" i="32"/>
  <c r="A129" i="32"/>
  <c r="A127" i="32"/>
  <c r="A124" i="32"/>
  <c r="A123" i="32"/>
  <c r="A122" i="32"/>
  <c r="A121" i="32"/>
  <c r="A120" i="32"/>
  <c r="A119" i="32"/>
  <c r="A118" i="32"/>
  <c r="A117" i="32"/>
  <c r="A112" i="32"/>
  <c r="A110" i="32"/>
  <c r="A109" i="32"/>
  <c r="A108" i="32"/>
  <c r="A107" i="32"/>
  <c r="A106" i="32"/>
  <c r="A105" i="32"/>
  <c r="A103" i="32"/>
  <c r="A100" i="32"/>
  <c r="A98" i="32"/>
  <c r="A97" i="32"/>
  <c r="A96" i="32"/>
  <c r="A94" i="32"/>
  <c r="A88" i="32"/>
  <c r="A87" i="32"/>
  <c r="A86" i="32"/>
  <c r="A85" i="32"/>
  <c r="A84" i="32"/>
  <c r="A83" i="32"/>
  <c r="A82" i="32"/>
  <c r="A79" i="32"/>
  <c r="A77" i="32"/>
  <c r="A76" i="32"/>
  <c r="A75" i="32"/>
  <c r="A74" i="32"/>
  <c r="A73" i="32"/>
  <c r="A72" i="32"/>
  <c r="A71" i="32"/>
  <c r="A70" i="32"/>
  <c r="A66" i="32"/>
  <c r="A65" i="32"/>
  <c r="A64" i="32"/>
  <c r="A63" i="32"/>
  <c r="A62" i="32"/>
  <c r="A61" i="32"/>
  <c r="A60" i="32"/>
  <c r="A59" i="32"/>
  <c r="A58" i="32"/>
  <c r="A57" i="32"/>
  <c r="A56" i="32"/>
  <c r="A55" i="32"/>
  <c r="A54" i="32"/>
  <c r="A53" i="32"/>
  <c r="A52" i="32"/>
  <c r="A51" i="32"/>
  <c r="A34" i="32"/>
  <c r="A33" i="32"/>
  <c r="A32" i="32"/>
  <c r="A31" i="32"/>
  <c r="A22" i="32"/>
  <c r="A21" i="32"/>
  <c r="A20" i="32"/>
  <c r="A14" i="32"/>
  <c r="A13" i="32"/>
  <c r="A10" i="32"/>
  <c r="A9" i="32"/>
  <c r="A8" i="32"/>
  <c r="A7" i="32"/>
  <c r="A6" i="32"/>
  <c r="A5" i="32"/>
  <c r="A4" i="32"/>
  <c r="H13" i="33" l="1"/>
  <c r="J10" i="33"/>
  <c r="Y10" i="33"/>
  <c r="AN10" i="33"/>
  <c r="A8" i="33"/>
  <c r="P8" i="33"/>
  <c r="AL13" i="33"/>
  <c r="AE8" i="33"/>
  <c r="W13" i="33"/>
</calcChain>
</file>

<file path=xl/sharedStrings.xml><?xml version="1.0" encoding="utf-8"?>
<sst xmlns="http://schemas.openxmlformats.org/spreadsheetml/2006/main" count="534" uniqueCount="276">
  <si>
    <t>種目番号7</t>
    <rPh sb="0" eb="2">
      <t>シュモク</t>
    </rPh>
    <rPh sb="2" eb="4">
      <t>バンゴウ</t>
    </rPh>
    <phoneticPr fontId="2"/>
  </si>
  <si>
    <t>種目番号8</t>
    <rPh sb="0" eb="2">
      <t>シュモク</t>
    </rPh>
    <rPh sb="2" eb="4">
      <t>バンゴウ</t>
    </rPh>
    <phoneticPr fontId="2"/>
  </si>
  <si>
    <t>種目番号10</t>
    <rPh sb="0" eb="2">
      <t>シュモク</t>
    </rPh>
    <rPh sb="2" eb="4">
      <t>バンゴウ</t>
    </rPh>
    <phoneticPr fontId="2"/>
  </si>
  <si>
    <t>種目番号11</t>
    <rPh sb="0" eb="2">
      <t>シュモク</t>
    </rPh>
    <rPh sb="2" eb="4">
      <t>バンゴウ</t>
    </rPh>
    <phoneticPr fontId="2"/>
  </si>
  <si>
    <t>種目番号12</t>
    <rPh sb="0" eb="2">
      <t>シュモク</t>
    </rPh>
    <rPh sb="2" eb="4">
      <t>バンゴウ</t>
    </rPh>
    <phoneticPr fontId="2"/>
  </si>
  <si>
    <t>氏名（漢字）</t>
    <rPh sb="0" eb="2">
      <t>シメイ</t>
    </rPh>
    <rPh sb="3" eb="5">
      <t>カンジ</t>
    </rPh>
    <phoneticPr fontId="2"/>
  </si>
  <si>
    <t>氏名（ふりかな）</t>
    <rPh sb="0" eb="2">
      <t>シメイ</t>
    </rPh>
    <phoneticPr fontId="2"/>
  </si>
  <si>
    <t>種目</t>
    <rPh sb="0" eb="2">
      <t>シュモク</t>
    </rPh>
    <phoneticPr fontId="2"/>
  </si>
  <si>
    <t>順位</t>
    <rPh sb="0" eb="2">
      <t>ジュンイ</t>
    </rPh>
    <phoneticPr fontId="2"/>
  </si>
  <si>
    <t>記録</t>
    <rPh sb="0" eb="2">
      <t>キロク</t>
    </rPh>
    <phoneticPr fontId="8"/>
  </si>
  <si>
    <t>高校女子 3ｋｍ</t>
    <phoneticPr fontId="2"/>
  </si>
  <si>
    <t>中学2,3年女子 3ｋｍ</t>
  </si>
  <si>
    <t>中学2,3年女子 3ｋｍ</t>
    <phoneticPr fontId="2"/>
  </si>
  <si>
    <t>中学1年女子 3ｋｍ</t>
  </si>
  <si>
    <t>中学1年女子 3ｋｍ</t>
    <phoneticPr fontId="2"/>
  </si>
  <si>
    <t>中学2,3年男子 3ｋｍ</t>
  </si>
  <si>
    <t>中学2,3年男子 3ｋｍ</t>
    <phoneticPr fontId="2"/>
  </si>
  <si>
    <t>中学1年男子 3ｋｍ</t>
  </si>
  <si>
    <t>中学1年男子 3ｋｍ</t>
    <phoneticPr fontId="2"/>
  </si>
  <si>
    <t>一般女子30歳代 3ｋｍ</t>
  </si>
  <si>
    <t>一般女子30歳代 3ｋｍ</t>
    <phoneticPr fontId="2"/>
  </si>
  <si>
    <t>一般女子30歳未満 3ｋｍ</t>
  </si>
  <si>
    <t>一般女子30歳未満 3ｋｍ</t>
    <phoneticPr fontId="2"/>
  </si>
  <si>
    <t>一般男子60歳以上 3ｋｍ</t>
  </si>
  <si>
    <t>一般男子60歳以上 3ｋｍ</t>
    <phoneticPr fontId="2"/>
  </si>
  <si>
    <t>一般女子40歳以上 3ｋｍ</t>
  </si>
  <si>
    <t>一般女子40歳以上 3ｋｍ</t>
    <phoneticPr fontId="2"/>
  </si>
  <si>
    <t>高校男子 4ｋｍ</t>
    <phoneticPr fontId="2"/>
  </si>
  <si>
    <t>一般男子30歳未満 4ｋｍ</t>
  </si>
  <si>
    <t>一般男子30歳未満 4ｋｍ</t>
    <phoneticPr fontId="2"/>
  </si>
  <si>
    <t>一般男子30歳代 4ｋｍ</t>
  </si>
  <si>
    <t>一般男子30歳代 4ｋｍ</t>
    <phoneticPr fontId="2"/>
  </si>
  <si>
    <t>一般男子40歳代 4ｋｍ</t>
  </si>
  <si>
    <t>一般男子40歳代 4ｋｍ</t>
    <phoneticPr fontId="2"/>
  </si>
  <si>
    <t>一般男子50歳代 4ｋｍ</t>
  </si>
  <si>
    <t>一般男子50歳代 4ｋｍ</t>
    <phoneticPr fontId="2"/>
  </si>
  <si>
    <t>種目番号</t>
    <rPh sb="0" eb="2">
      <t>シュモク</t>
    </rPh>
    <rPh sb="2" eb="4">
      <t>バンゴウ</t>
    </rPh>
    <phoneticPr fontId="2"/>
  </si>
  <si>
    <t>種目番号1</t>
    <rPh sb="0" eb="2">
      <t>シュモク</t>
    </rPh>
    <rPh sb="2" eb="4">
      <t>バンゴウ</t>
    </rPh>
    <phoneticPr fontId="2"/>
  </si>
  <si>
    <t>種目番号2</t>
    <rPh sb="0" eb="2">
      <t>シュモク</t>
    </rPh>
    <rPh sb="2" eb="4">
      <t>バンゴウ</t>
    </rPh>
    <phoneticPr fontId="2"/>
  </si>
  <si>
    <t>種目番号3</t>
    <rPh sb="0" eb="2">
      <t>シュモク</t>
    </rPh>
    <rPh sb="2" eb="4">
      <t>バンゴウ</t>
    </rPh>
    <phoneticPr fontId="2"/>
  </si>
  <si>
    <t>種目番号4</t>
    <rPh sb="0" eb="2">
      <t>シュモク</t>
    </rPh>
    <rPh sb="2" eb="4">
      <t>バンゴウ</t>
    </rPh>
    <phoneticPr fontId="2"/>
  </si>
  <si>
    <t>種目番号5</t>
    <rPh sb="0" eb="4">
      <t>シュモクバンゴウ</t>
    </rPh>
    <phoneticPr fontId="2"/>
  </si>
  <si>
    <t>種目番号6</t>
    <rPh sb="0" eb="4">
      <t>シュモクバンゴウ</t>
    </rPh>
    <phoneticPr fontId="2"/>
  </si>
  <si>
    <t>種目番号9</t>
    <rPh sb="0" eb="2">
      <t>シュモク</t>
    </rPh>
    <rPh sb="2" eb="4">
      <t>バンゴウ</t>
    </rPh>
    <phoneticPr fontId="2"/>
  </si>
  <si>
    <t>種目番号13　　　　　　　　　　　　　　</t>
    <rPh sb="0" eb="2">
      <t>シュモク</t>
    </rPh>
    <rPh sb="2" eb="4">
      <t>バンゴウ</t>
    </rPh>
    <phoneticPr fontId="2"/>
  </si>
  <si>
    <t>種目番号14</t>
    <rPh sb="0" eb="2">
      <t>シュモク</t>
    </rPh>
    <rPh sb="2" eb="4">
      <t>バンゴウ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</si>
  <si>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</si>
  <si>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</si>
  <si>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</si>
  <si>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</si>
  <si>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</si>
  <si>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</si>
  <si>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</si>
  <si>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</si>
  <si>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</si>
  <si>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</si>
  <si>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</si>
  <si>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</si>
  <si>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</si>
  <si>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</si>
  <si>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</si>
  <si>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</si>
  <si>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</si>
  <si>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順位</t>
    <rPh sb="0" eb="2">
      <t>ジュンイ</t>
    </rPh>
    <phoneticPr fontId="2"/>
  </si>
  <si>
    <t>番号</t>
    <rPh sb="0" eb="2">
      <t>バンゴウ</t>
    </rPh>
    <phoneticPr fontId="2"/>
  </si>
  <si>
    <t>所属</t>
    <rPh sb="0" eb="2">
      <t>ショゾク</t>
    </rPh>
    <phoneticPr fontId="2"/>
  </si>
  <si>
    <t>記録</t>
    <rPh sb="0" eb="2">
      <t>キロク</t>
    </rPh>
    <phoneticPr fontId="2"/>
  </si>
  <si>
    <t>賞状作成マニュアル</t>
    <rPh sb="0" eb="2">
      <t>ショウジョウ</t>
    </rPh>
    <rPh sb="2" eb="4">
      <t>サクセイ</t>
    </rPh>
    <phoneticPr fontId="2"/>
  </si>
  <si>
    <t>①個人短距離シートから該当となる種目を探す</t>
    <rPh sb="1" eb="3">
      <t>コジン</t>
    </rPh>
    <rPh sb="3" eb="6">
      <t>タンキョリ</t>
    </rPh>
    <rPh sb="11" eb="13">
      <t>ガイトウ</t>
    </rPh>
    <rPh sb="16" eb="18">
      <t>シュモク</t>
    </rPh>
    <rPh sb="19" eb="20">
      <t>サガ</t>
    </rPh>
    <phoneticPr fontId="2"/>
  </si>
  <si>
    <t>　例）中学1年男子　3ｋｍの場合は以下の場所</t>
    <rPh sb="1" eb="2">
      <t>レイ</t>
    </rPh>
    <rPh sb="3" eb="4">
      <t>チュウ</t>
    </rPh>
    <rPh sb="4" eb="5">
      <t>ガク</t>
    </rPh>
    <rPh sb="6" eb="7">
      <t>ネン</t>
    </rPh>
    <rPh sb="7" eb="9">
      <t>ダンシ</t>
    </rPh>
    <rPh sb="14" eb="16">
      <t>バアイ</t>
    </rPh>
    <rPh sb="17" eb="19">
      <t>イカ</t>
    </rPh>
    <rPh sb="20" eb="22">
      <t>バショ</t>
    </rPh>
    <phoneticPr fontId="2"/>
  </si>
  <si>
    <t>【手順】</t>
    <rPh sb="1" eb="3">
      <t>テジュン</t>
    </rPh>
    <phoneticPr fontId="2"/>
  </si>
  <si>
    <t>④黄色のセルに大会名、日付、回数を入力</t>
    <rPh sb="1" eb="3">
      <t>キイロ</t>
    </rPh>
    <rPh sb="7" eb="10">
      <t>タイカイメイ</t>
    </rPh>
    <rPh sb="11" eb="13">
      <t>ヒヅケ</t>
    </rPh>
    <rPh sb="14" eb="16">
      <t>カイスウ</t>
    </rPh>
    <rPh sb="17" eb="19">
      <t>ニュウリョク</t>
    </rPh>
    <phoneticPr fontId="2"/>
  </si>
  <si>
    <t>⑤印刷機に賞状セットし印刷すると選択した種目の第1位～第3位が印刷される</t>
    <rPh sb="1" eb="3">
      <t>インサツ</t>
    </rPh>
    <rPh sb="3" eb="4">
      <t>キ</t>
    </rPh>
    <rPh sb="5" eb="7">
      <t>ショウジョウ</t>
    </rPh>
    <rPh sb="11" eb="13">
      <t>インサツ</t>
    </rPh>
    <rPh sb="16" eb="18">
      <t>センタク</t>
    </rPh>
    <rPh sb="20" eb="22">
      <t>シュモク</t>
    </rPh>
    <rPh sb="23" eb="24">
      <t>ダイ</t>
    </rPh>
    <rPh sb="25" eb="26">
      <t>イ</t>
    </rPh>
    <rPh sb="27" eb="28">
      <t>ダイ</t>
    </rPh>
    <rPh sb="29" eb="30">
      <t>イ</t>
    </rPh>
    <rPh sb="31" eb="33">
      <t>インサツ</t>
    </rPh>
    <phoneticPr fontId="2"/>
  </si>
  <si>
    <t>②該当種目のところに、必要な情報を入力　※順位は自動表示</t>
    <rPh sb="1" eb="3">
      <t>ガイトウ</t>
    </rPh>
    <rPh sb="3" eb="5">
      <t>シュモク</t>
    </rPh>
    <rPh sb="11" eb="13">
      <t>ヒツヨウ</t>
    </rPh>
    <rPh sb="14" eb="16">
      <t>ジョウホウ</t>
    </rPh>
    <rPh sb="17" eb="19">
      <t>ニュウリョク</t>
    </rPh>
    <rPh sb="21" eb="23">
      <t>ジュンイ</t>
    </rPh>
    <rPh sb="24" eb="26">
      <t>ジドウ</t>
    </rPh>
    <rPh sb="26" eb="28">
      <t>ヒョウジ</t>
    </rPh>
    <phoneticPr fontId="2"/>
  </si>
  <si>
    <t>③区間賞表示シートから印刷する『種目』をプルダウンから選択</t>
    <rPh sb="1" eb="4">
      <t>クカンショウ</t>
    </rPh>
    <rPh sb="4" eb="6">
      <t>ヒョウジ</t>
    </rPh>
    <rPh sb="11" eb="13">
      <t>インサツ</t>
    </rPh>
    <rPh sb="16" eb="18">
      <t>シュモク</t>
    </rPh>
    <rPh sb="27" eb="29">
      <t>センタク</t>
    </rPh>
    <phoneticPr fontId="2"/>
  </si>
  <si>
    <t>光が丘三中</t>
    <rPh sb="0" eb="1">
      <t>ヒカリ</t>
    </rPh>
    <rPh sb="2" eb="3">
      <t>オカ</t>
    </rPh>
    <rPh sb="3" eb="4">
      <t>サン</t>
    </rPh>
    <rPh sb="4" eb="5">
      <t>ナカ</t>
    </rPh>
    <phoneticPr fontId="2"/>
  </si>
  <si>
    <t>ロードレース</t>
    <phoneticPr fontId="8"/>
  </si>
  <si>
    <t>大泉二中</t>
    <rPh sb="0" eb="2">
      <t>オオイズミ</t>
    </rPh>
    <rPh sb="2" eb="3">
      <t>ニ</t>
    </rPh>
    <rPh sb="3" eb="4">
      <t>ナカ</t>
    </rPh>
    <phoneticPr fontId="2"/>
  </si>
  <si>
    <t>水島　航大</t>
    <rPh sb="0" eb="2">
      <t>ミズシマ</t>
    </rPh>
    <phoneticPr fontId="2"/>
  </si>
  <si>
    <t>井上　優澄</t>
    <rPh sb="0" eb="2">
      <t>イノウエ</t>
    </rPh>
    <phoneticPr fontId="2"/>
  </si>
  <si>
    <t>五十嵐　唯斗</t>
    <rPh sb="0" eb="3">
      <t>イガラシ</t>
    </rPh>
    <phoneticPr fontId="2"/>
  </si>
  <si>
    <t>髙井　琳太郎</t>
    <rPh sb="0" eb="2">
      <t>タカイ</t>
    </rPh>
    <phoneticPr fontId="2"/>
  </si>
  <si>
    <t>大江戸飛脚会</t>
    <rPh sb="0" eb="3">
      <t>オオエド</t>
    </rPh>
    <rPh sb="3" eb="6">
      <t>ヒキャクカイ</t>
    </rPh>
    <phoneticPr fontId="2"/>
  </si>
  <si>
    <t>大江戸飛脚会</t>
    <rPh sb="0" eb="6">
      <t>オオエドヒキャクカイ</t>
    </rPh>
    <phoneticPr fontId="2"/>
  </si>
  <si>
    <t>大江戸飛脚会</t>
    <rPh sb="0" eb="6">
      <t>オオエドヒキャクカイ</t>
    </rPh>
    <phoneticPr fontId="2"/>
  </si>
  <si>
    <t>渡邉　なつみ</t>
    <rPh sb="0" eb="2">
      <t>ワタナベ</t>
    </rPh>
    <phoneticPr fontId="2"/>
  </si>
  <si>
    <t>わたなべ　なつみ</t>
    <phoneticPr fontId="2"/>
  </si>
  <si>
    <t>大泉西中教</t>
    <rPh sb="0" eb="4">
      <t>オオイズミニシナカ</t>
    </rPh>
    <rPh sb="4" eb="5">
      <t>キョウ</t>
    </rPh>
    <phoneticPr fontId="2"/>
  </si>
  <si>
    <t>黒田　恵一</t>
    <rPh sb="0" eb="2">
      <t>クロダ</t>
    </rPh>
    <rPh sb="3" eb="4">
      <t>メグミ</t>
    </rPh>
    <rPh sb="4" eb="5">
      <t>イチ</t>
    </rPh>
    <phoneticPr fontId="2"/>
  </si>
  <si>
    <t>くろだ　よしかず</t>
    <phoneticPr fontId="2"/>
  </si>
  <si>
    <t>木村　雄哉</t>
    <rPh sb="0" eb="2">
      <t>キムラ</t>
    </rPh>
    <rPh sb="3" eb="5">
      <t>ユウヤ</t>
    </rPh>
    <phoneticPr fontId="2"/>
  </si>
  <si>
    <t>きむら　ゆうや</t>
    <phoneticPr fontId="2"/>
  </si>
  <si>
    <t>PERSOL</t>
    <phoneticPr fontId="2"/>
  </si>
  <si>
    <t>早稲田　考一</t>
    <rPh sb="0" eb="3">
      <t>ワセダ</t>
    </rPh>
    <rPh sb="4" eb="6">
      <t>コウイチ</t>
    </rPh>
    <phoneticPr fontId="2"/>
  </si>
  <si>
    <t>わせだ　こういち</t>
    <phoneticPr fontId="2"/>
  </si>
  <si>
    <t>生田歯科</t>
    <rPh sb="0" eb="2">
      <t>イクタ</t>
    </rPh>
    <rPh sb="2" eb="4">
      <t>シカ</t>
    </rPh>
    <phoneticPr fontId="2"/>
  </si>
  <si>
    <t>アスリートビブス</t>
    <phoneticPr fontId="2"/>
  </si>
  <si>
    <t>大泉二中</t>
    <rPh sb="0" eb="2">
      <t>オオイズミ</t>
    </rPh>
    <rPh sb="2" eb="3">
      <t>ニ</t>
    </rPh>
    <rPh sb="3" eb="4">
      <t>ナカ</t>
    </rPh>
    <phoneticPr fontId="2"/>
  </si>
  <si>
    <t>おおさわ　るか</t>
    <phoneticPr fontId="2"/>
  </si>
  <si>
    <t>大泉西中</t>
    <rPh sb="0" eb="2">
      <t>オオイズミ</t>
    </rPh>
    <rPh sb="2" eb="4">
      <t>ニシナカ</t>
    </rPh>
    <phoneticPr fontId="2"/>
  </si>
  <si>
    <t>はしもと　なおこ</t>
    <phoneticPr fontId="2"/>
  </si>
  <si>
    <t>きたがわ　ゆな</t>
    <phoneticPr fontId="2"/>
  </si>
  <si>
    <t>中尾  真優</t>
    <phoneticPr fontId="2"/>
  </si>
  <si>
    <t>ドリームラン</t>
    <phoneticPr fontId="2"/>
  </si>
  <si>
    <t>なかお　まゆ</t>
    <phoneticPr fontId="2"/>
  </si>
  <si>
    <t>德田　達哉</t>
    <phoneticPr fontId="2"/>
  </si>
  <si>
    <t>とくだ　たつや</t>
    <phoneticPr fontId="2"/>
  </si>
  <si>
    <t>小杉山　諒一</t>
    <phoneticPr fontId="2"/>
  </si>
  <si>
    <t>こすぎやま　りょういち</t>
    <phoneticPr fontId="2"/>
  </si>
  <si>
    <t>いくた　てつ</t>
    <phoneticPr fontId="2"/>
  </si>
  <si>
    <t>生田　　哲</t>
    <rPh sb="0" eb="2">
      <t>イクタ</t>
    </rPh>
    <rPh sb="4" eb="5">
      <t>テツ</t>
    </rPh>
    <phoneticPr fontId="2"/>
  </si>
  <si>
    <t>大石　　賢</t>
    <rPh sb="0" eb="2">
      <t>オオイシ</t>
    </rPh>
    <rPh sb="4" eb="5">
      <t>ケン</t>
    </rPh>
    <phoneticPr fontId="2"/>
  </si>
  <si>
    <t>おおいし　けん</t>
    <phoneticPr fontId="2"/>
  </si>
  <si>
    <t>大江戸飛脚会</t>
    <rPh sb="0" eb="3">
      <t>オオエド</t>
    </rPh>
    <rPh sb="3" eb="6">
      <t>ヒキャクカイ</t>
    </rPh>
    <phoneticPr fontId="2"/>
  </si>
  <si>
    <t>外山　敬太郎</t>
    <rPh sb="0" eb="2">
      <t>トヤマ</t>
    </rPh>
    <rPh sb="3" eb="6">
      <t>ケイタロウ</t>
    </rPh>
    <phoneticPr fontId="2"/>
  </si>
  <si>
    <t>とやま　けいたろう</t>
    <phoneticPr fontId="2"/>
  </si>
  <si>
    <t>中川　康行</t>
    <rPh sb="0" eb="2">
      <t>ナカガワ</t>
    </rPh>
    <rPh sb="3" eb="5">
      <t>ヤスユキ</t>
    </rPh>
    <phoneticPr fontId="2"/>
  </si>
  <si>
    <t>なかがわ　やすゆき</t>
    <phoneticPr fontId="2"/>
  </si>
  <si>
    <t>藤野　めぐみ</t>
    <rPh sb="0" eb="2">
      <t>フジノ</t>
    </rPh>
    <phoneticPr fontId="2"/>
  </si>
  <si>
    <t>ふじの　めぐみ</t>
    <phoneticPr fontId="2"/>
  </si>
  <si>
    <t>山口　陽子</t>
    <rPh sb="0" eb="2">
      <t>ヤマグチ</t>
    </rPh>
    <rPh sb="3" eb="5">
      <t>ヨウコ</t>
    </rPh>
    <phoneticPr fontId="2"/>
  </si>
  <si>
    <t>やまぐち　ようこ</t>
    <phoneticPr fontId="2"/>
  </si>
  <si>
    <t>中村　令子</t>
    <rPh sb="0" eb="2">
      <t>ナカムラ</t>
    </rPh>
    <rPh sb="3" eb="5">
      <t>レイコ</t>
    </rPh>
    <phoneticPr fontId="2"/>
  </si>
  <si>
    <t>なかむら　れいこ</t>
    <phoneticPr fontId="2"/>
  </si>
  <si>
    <t>永井　悠斗</t>
    <rPh sb="0" eb="2">
      <t>ナガイ</t>
    </rPh>
    <phoneticPr fontId="42"/>
  </si>
  <si>
    <t>網野　　啓</t>
    <rPh sb="0" eb="2">
      <t>アミノ</t>
    </rPh>
    <phoneticPr fontId="42"/>
  </si>
  <si>
    <t>渡仲　草介</t>
    <rPh sb="0" eb="2">
      <t>トナカ</t>
    </rPh>
    <phoneticPr fontId="2"/>
  </si>
  <si>
    <t>ながい　はると</t>
    <phoneticPr fontId="2"/>
  </si>
  <si>
    <t>あみの　けい</t>
    <phoneticPr fontId="2"/>
  </si>
  <si>
    <t>となか　そうすけ</t>
    <phoneticPr fontId="2"/>
  </si>
  <si>
    <t>西崎　友哉</t>
    <rPh sb="0" eb="2">
      <t>ニシザキ</t>
    </rPh>
    <phoneticPr fontId="43"/>
  </si>
  <si>
    <t>青山　凱音</t>
    <rPh sb="0" eb="2">
      <t>アオヤマ</t>
    </rPh>
    <phoneticPr fontId="42"/>
  </si>
  <si>
    <t>新藤　虹太</t>
    <rPh sb="0" eb="2">
      <t>シンドウ</t>
    </rPh>
    <phoneticPr fontId="43"/>
  </si>
  <si>
    <t>佐藤　奏介</t>
    <rPh sb="0" eb="2">
      <t>サトウ</t>
    </rPh>
    <phoneticPr fontId="43"/>
  </si>
  <si>
    <t>髙田　幸司</t>
    <rPh sb="0" eb="2">
      <t>タカダ</t>
    </rPh>
    <phoneticPr fontId="2"/>
  </si>
  <si>
    <t>たかい　りんたろう</t>
    <phoneticPr fontId="2"/>
  </si>
  <si>
    <t>みずしま　こうだい</t>
    <phoneticPr fontId="2"/>
  </si>
  <si>
    <t>にしざき　ともや</t>
    <phoneticPr fontId="2"/>
  </si>
  <si>
    <t>あおやま　かいと</t>
    <phoneticPr fontId="2"/>
  </si>
  <si>
    <t>しんどう　こうた</t>
    <phoneticPr fontId="2"/>
  </si>
  <si>
    <t>いのうえ　ゆうと</t>
    <phoneticPr fontId="2"/>
  </si>
  <si>
    <t>さとう　そうすけ</t>
    <phoneticPr fontId="2"/>
  </si>
  <si>
    <t>いがらし　ゆいと</t>
    <phoneticPr fontId="2"/>
  </si>
  <si>
    <t>たかだ　こうじ</t>
    <phoneticPr fontId="2"/>
  </si>
  <si>
    <t>豊原  史織</t>
    <phoneticPr fontId="2"/>
  </si>
  <si>
    <t>とよはら　しおり</t>
    <phoneticPr fontId="2"/>
  </si>
  <si>
    <t>押田　瑠莉</t>
    <phoneticPr fontId="2"/>
  </si>
  <si>
    <t>北川　優菜</t>
    <phoneticPr fontId="2"/>
  </si>
  <si>
    <t>橋本　菜桜子</t>
    <phoneticPr fontId="2"/>
  </si>
  <si>
    <t>おしだ　るり</t>
    <phoneticPr fontId="2"/>
  </si>
  <si>
    <t>大泉西中</t>
    <rPh sb="0" eb="2">
      <t>オオイズミ</t>
    </rPh>
    <rPh sb="2" eb="3">
      <t>ニシ</t>
    </rPh>
    <rPh sb="3" eb="4">
      <t>ナカ</t>
    </rPh>
    <phoneticPr fontId="2"/>
  </si>
  <si>
    <t>あきば　れん</t>
    <phoneticPr fontId="2"/>
  </si>
  <si>
    <t>こま　たいち</t>
    <phoneticPr fontId="2"/>
  </si>
  <si>
    <t>にしざわ　ゆうが</t>
    <phoneticPr fontId="2"/>
  </si>
  <si>
    <t>はぎむら　ゆう</t>
    <phoneticPr fontId="2"/>
  </si>
  <si>
    <t>たかはし　りんたろう</t>
    <phoneticPr fontId="2"/>
  </si>
  <si>
    <t>よしおか　のりふみ</t>
    <phoneticPr fontId="2"/>
  </si>
  <si>
    <t>いかり　こうた</t>
    <phoneticPr fontId="2"/>
  </si>
  <si>
    <t>高麗  太一</t>
    <rPh sb="0" eb="2">
      <t>コマ</t>
    </rPh>
    <phoneticPr fontId="44"/>
  </si>
  <si>
    <t>西澤　勇凱</t>
    <rPh sb="0" eb="2">
      <t>ニシザワ</t>
    </rPh>
    <phoneticPr fontId="44"/>
  </si>
  <si>
    <t>萩村　 悠</t>
    <phoneticPr fontId="2"/>
  </si>
  <si>
    <t>髙橋  凛大良</t>
    <phoneticPr fontId="2"/>
  </si>
  <si>
    <t>吉岡  憲史</t>
    <phoneticPr fontId="2"/>
  </si>
  <si>
    <t>碇   航太　</t>
    <phoneticPr fontId="2"/>
  </si>
  <si>
    <t>いしかわ　じょう</t>
    <phoneticPr fontId="2"/>
  </si>
  <si>
    <t>よしだ　はやと</t>
    <phoneticPr fontId="2"/>
  </si>
  <si>
    <t>ふじまる　しゅうと</t>
    <phoneticPr fontId="2"/>
  </si>
  <si>
    <t>ほそや　けんと</t>
    <phoneticPr fontId="2"/>
  </si>
  <si>
    <t>まつざか　りく</t>
    <phoneticPr fontId="2"/>
  </si>
  <si>
    <t>石川   丈</t>
    <phoneticPr fontId="2"/>
  </si>
  <si>
    <t>吉田  駿音</t>
    <rPh sb="0" eb="1">
      <t>ヨシ</t>
    </rPh>
    <phoneticPr fontId="43"/>
  </si>
  <si>
    <t>藤丸  秀人</t>
    <rPh sb="0" eb="1">
      <t>フジ</t>
    </rPh>
    <phoneticPr fontId="43"/>
  </si>
  <si>
    <t>細谷  健人</t>
    <rPh sb="0" eb="2">
      <t>ホソヤ</t>
    </rPh>
    <phoneticPr fontId="45"/>
  </si>
  <si>
    <t>松坂  凌空</t>
    <phoneticPr fontId="2"/>
  </si>
  <si>
    <t>わかお　まほ</t>
    <phoneticPr fontId="2"/>
  </si>
  <si>
    <t>ふくにし　みひろ</t>
    <phoneticPr fontId="2"/>
  </si>
  <si>
    <t>うしじま　あやね</t>
    <phoneticPr fontId="2"/>
  </si>
  <si>
    <t>こばやし　きみ</t>
    <phoneticPr fontId="2"/>
  </si>
  <si>
    <t>あまおか　めいな</t>
    <phoneticPr fontId="2"/>
  </si>
  <si>
    <t>すずき　ゆいこ</t>
    <phoneticPr fontId="2"/>
  </si>
  <si>
    <t>みなみ　ななほ</t>
    <phoneticPr fontId="2"/>
  </si>
  <si>
    <t>若尾　真帆</t>
    <phoneticPr fontId="2"/>
  </si>
  <si>
    <t>福西　未紘</t>
    <phoneticPr fontId="2"/>
  </si>
  <si>
    <t>牛嶋　文音</t>
    <phoneticPr fontId="2"/>
  </si>
  <si>
    <t>小林　祈未</t>
    <phoneticPr fontId="2"/>
  </si>
  <si>
    <t>天岡　芽菜</t>
    <phoneticPr fontId="2"/>
  </si>
  <si>
    <t>鈴木　祐衣子</t>
    <phoneticPr fontId="2"/>
  </si>
  <si>
    <t>南　 七帆　</t>
    <phoneticPr fontId="2"/>
  </si>
  <si>
    <t>まつだ　えま</t>
    <phoneticPr fontId="2"/>
  </si>
  <si>
    <t>たちばな　さき</t>
    <phoneticPr fontId="2"/>
  </si>
  <si>
    <t>たかぎ　ゆうき</t>
    <phoneticPr fontId="2"/>
  </si>
  <si>
    <t>はらだ　りお</t>
    <phoneticPr fontId="2"/>
  </si>
  <si>
    <t>松田　詠茉</t>
    <phoneticPr fontId="2"/>
  </si>
  <si>
    <t>立花　咲妃</t>
    <phoneticPr fontId="2"/>
  </si>
  <si>
    <t>大沢　 悠</t>
    <phoneticPr fontId="2"/>
  </si>
  <si>
    <t>髙木　優葵</t>
    <phoneticPr fontId="2"/>
  </si>
  <si>
    <t>原田　梨央</t>
    <phoneticPr fontId="2"/>
  </si>
  <si>
    <t>いとう　そうすけ</t>
    <phoneticPr fontId="2"/>
  </si>
  <si>
    <t>うえの　おおぞら</t>
    <phoneticPr fontId="2"/>
  </si>
  <si>
    <t>あおき　かんた</t>
    <phoneticPr fontId="2"/>
  </si>
  <si>
    <t>あおき　りょう</t>
    <phoneticPr fontId="2"/>
  </si>
  <si>
    <t>伊東　壮祐</t>
    <rPh sb="0" eb="2">
      <t>イトウ</t>
    </rPh>
    <phoneticPr fontId="43"/>
  </si>
  <si>
    <t>上野　大空</t>
    <rPh sb="0" eb="2">
      <t>ウエノ</t>
    </rPh>
    <phoneticPr fontId="43"/>
  </si>
  <si>
    <t>青木　環太</t>
    <rPh sb="0" eb="2">
      <t>アオキ</t>
    </rPh>
    <phoneticPr fontId="43"/>
  </si>
  <si>
    <t>青木　 遼</t>
    <rPh sb="0" eb="2">
      <t>アオキ</t>
    </rPh>
    <phoneticPr fontId="43"/>
  </si>
  <si>
    <t>なんごう　みこと</t>
    <phoneticPr fontId="2"/>
  </si>
  <si>
    <t>みやけ　みお</t>
    <phoneticPr fontId="2"/>
  </si>
  <si>
    <t>とくお　ゆか</t>
    <phoneticPr fontId="2"/>
  </si>
  <si>
    <t>南郷　みこと</t>
    <rPh sb="0" eb="2">
      <t>ナンゴウ</t>
    </rPh>
    <phoneticPr fontId="43"/>
  </si>
  <si>
    <t>三宅　美緒</t>
    <rPh sb="0" eb="2">
      <t>ミヤケ</t>
    </rPh>
    <phoneticPr fontId="43"/>
  </si>
  <si>
    <t>德尾　友香</t>
    <phoneticPr fontId="2"/>
  </si>
  <si>
    <t>南が丘中</t>
    <rPh sb="0" eb="1">
      <t>ミナミ</t>
    </rPh>
    <rPh sb="2" eb="3">
      <t>オカ</t>
    </rPh>
    <rPh sb="3" eb="4">
      <t>ナカ</t>
    </rPh>
    <phoneticPr fontId="2"/>
  </si>
  <si>
    <t>よこやま　こうしろう</t>
    <phoneticPr fontId="2"/>
  </si>
  <si>
    <t>えのもと　けんご</t>
    <phoneticPr fontId="2"/>
  </si>
  <si>
    <t>横山　晃志朗</t>
    <rPh sb="0" eb="2">
      <t>ヨコヤマ</t>
    </rPh>
    <phoneticPr fontId="2"/>
  </si>
  <si>
    <t>榎本　賢悟</t>
    <rPh sb="0" eb="2">
      <t>エノモト</t>
    </rPh>
    <phoneticPr fontId="2"/>
  </si>
  <si>
    <t>たかぎ　るみ</t>
    <phoneticPr fontId="2"/>
  </si>
  <si>
    <t>まえだ　みゆ</t>
    <phoneticPr fontId="2"/>
  </si>
  <si>
    <t>たかさき　ひなた</t>
    <phoneticPr fontId="2"/>
  </si>
  <si>
    <t>髙木  瑠心</t>
    <rPh sb="0" eb="2">
      <t>タカギ</t>
    </rPh>
    <phoneticPr fontId="2"/>
  </si>
  <si>
    <t>前田  美侑</t>
    <rPh sb="0" eb="2">
      <t>マエダ</t>
    </rPh>
    <phoneticPr fontId="2"/>
  </si>
  <si>
    <t>高崎  陽詩</t>
    <rPh sb="0" eb="2">
      <t>タカサキ</t>
    </rPh>
    <phoneticPr fontId="2"/>
  </si>
  <si>
    <t>佐藤　深海</t>
    <rPh sb="0" eb="2">
      <t>サトウ</t>
    </rPh>
    <rPh sb="3" eb="4">
      <t>フカ</t>
    </rPh>
    <rPh sb="4" eb="5">
      <t>ウミ</t>
    </rPh>
    <phoneticPr fontId="2"/>
  </si>
  <si>
    <t>さとう　しい</t>
    <phoneticPr fontId="2"/>
  </si>
  <si>
    <t>西岡　朋輝</t>
    <rPh sb="0" eb="2">
      <t>ニシオカ</t>
    </rPh>
    <rPh sb="3" eb="4">
      <t>トモ</t>
    </rPh>
    <rPh sb="4" eb="5">
      <t>テル</t>
    </rPh>
    <phoneticPr fontId="2"/>
  </si>
  <si>
    <t>にしおか　ともき</t>
    <phoneticPr fontId="2"/>
  </si>
  <si>
    <t>北町中</t>
    <rPh sb="0" eb="2">
      <t>キタマチ</t>
    </rPh>
    <rPh sb="2" eb="3">
      <t>ナカ</t>
    </rPh>
    <phoneticPr fontId="2"/>
  </si>
  <si>
    <t>たみや　あると</t>
    <phoneticPr fontId="2"/>
  </si>
  <si>
    <t>ほんだ　ふじのすけ</t>
    <phoneticPr fontId="2"/>
  </si>
  <si>
    <t>民谷　あると</t>
    <rPh sb="0" eb="2">
      <t>タミヤ</t>
    </rPh>
    <phoneticPr fontId="2"/>
  </si>
  <si>
    <t>本田　藤之介</t>
    <phoneticPr fontId="2"/>
  </si>
  <si>
    <t>あべ　ひゅうが</t>
    <phoneticPr fontId="2"/>
  </si>
  <si>
    <t>かわやち　こうた</t>
    <phoneticPr fontId="2"/>
  </si>
  <si>
    <t>さだむね　けいご</t>
    <phoneticPr fontId="2"/>
  </si>
  <si>
    <t>ふるかわ　はるむ</t>
    <phoneticPr fontId="2"/>
  </si>
  <si>
    <t>安部　日優榎</t>
    <phoneticPr fontId="2"/>
  </si>
  <si>
    <t>川谷内　航太</t>
    <phoneticPr fontId="2"/>
  </si>
  <si>
    <t>貞宗　佳吾</t>
    <phoneticPr fontId="2"/>
  </si>
  <si>
    <t>古川　遥夢</t>
    <phoneticPr fontId="2"/>
  </si>
  <si>
    <t>石神井中</t>
    <rPh sb="0" eb="3">
      <t>シャクジイ</t>
    </rPh>
    <rPh sb="3" eb="4">
      <t>ナカ</t>
    </rPh>
    <phoneticPr fontId="2"/>
  </si>
  <si>
    <t>いまふ　まさと</t>
    <phoneticPr fontId="2"/>
  </si>
  <si>
    <t>ひだか　まさのぶ</t>
    <phoneticPr fontId="2"/>
  </si>
  <si>
    <t>いとう　たいよう</t>
    <phoneticPr fontId="2"/>
  </si>
  <si>
    <t>いのうえ　こうた</t>
    <phoneticPr fontId="2"/>
  </si>
  <si>
    <t>今府　將人</t>
    <phoneticPr fontId="2"/>
  </si>
  <si>
    <t>日髙　正信</t>
    <phoneticPr fontId="2"/>
  </si>
  <si>
    <t>伊藤　大遥</t>
    <phoneticPr fontId="2"/>
  </si>
  <si>
    <t>井上　滉大</t>
    <phoneticPr fontId="2"/>
  </si>
  <si>
    <t>三原台中</t>
    <rPh sb="0" eb="3">
      <t>ミハラダイ</t>
    </rPh>
    <rPh sb="3" eb="4">
      <t>ナカ</t>
    </rPh>
    <phoneticPr fontId="2"/>
  </si>
  <si>
    <t>岩井　優宗</t>
    <rPh sb="0" eb="2">
      <t>イワイ</t>
    </rPh>
    <rPh sb="3" eb="4">
      <t>ユウ</t>
    </rPh>
    <rPh sb="4" eb="5">
      <t>シュウ</t>
    </rPh>
    <phoneticPr fontId="2"/>
  </si>
  <si>
    <t>いわい　まさむね</t>
    <phoneticPr fontId="2"/>
  </si>
  <si>
    <t>北山　 慶</t>
    <rPh sb="0" eb="2">
      <t>キタヤマ</t>
    </rPh>
    <rPh sb="4" eb="5">
      <t>ケイ</t>
    </rPh>
    <phoneticPr fontId="2"/>
  </si>
  <si>
    <t>きたやま　けい</t>
    <phoneticPr fontId="2"/>
  </si>
  <si>
    <t>秋葉   連</t>
    <rPh sb="0" eb="2">
      <t>アキバ</t>
    </rPh>
    <rPh sb="5" eb="6">
      <t>レン</t>
    </rPh>
    <phoneticPr fontId="2"/>
  </si>
  <si>
    <t>安藤　咲良</t>
    <rPh sb="0" eb="2">
      <t>アンドウ</t>
    </rPh>
    <rPh sb="3" eb="5">
      <t>サクラ</t>
    </rPh>
    <phoneticPr fontId="2"/>
  </si>
  <si>
    <t>あんどう　さくら</t>
    <phoneticPr fontId="2"/>
  </si>
  <si>
    <t>都小平高</t>
    <rPh sb="0" eb="1">
      <t>ト</t>
    </rPh>
    <rPh sb="1" eb="3">
      <t>コダイラ</t>
    </rPh>
    <rPh sb="3" eb="4">
      <t>タカ</t>
    </rPh>
    <phoneticPr fontId="2"/>
  </si>
  <si>
    <t>小阪　 灯</t>
    <rPh sb="0" eb="2">
      <t>コサカ</t>
    </rPh>
    <rPh sb="4" eb="5">
      <t>アカリ</t>
    </rPh>
    <phoneticPr fontId="2"/>
  </si>
  <si>
    <t>こさか　あかり</t>
    <phoneticPr fontId="2"/>
  </si>
  <si>
    <t>ギログリーキナ 凪音</t>
    <rPh sb="8" eb="9">
      <t>ナギ</t>
    </rPh>
    <rPh sb="9" eb="10">
      <t>オト</t>
    </rPh>
    <phoneticPr fontId="2"/>
  </si>
  <si>
    <t>ぎろぐりーな なぎね</t>
    <phoneticPr fontId="2"/>
  </si>
  <si>
    <t>高校女子 3ｋｍ(オープン)</t>
    <phoneticPr fontId="2"/>
  </si>
  <si>
    <t>木暮　愛斗</t>
    <rPh sb="0" eb="2">
      <t>コグレ</t>
    </rPh>
    <rPh sb="3" eb="4">
      <t>アイ</t>
    </rPh>
    <rPh sb="4" eb="5">
      <t>ト</t>
    </rPh>
    <phoneticPr fontId="2"/>
  </si>
  <si>
    <t>こぐれ　あいと</t>
    <phoneticPr fontId="2"/>
  </si>
  <si>
    <t>山口　健太郎</t>
    <rPh sb="0" eb="2">
      <t>ヤマグチ</t>
    </rPh>
    <rPh sb="3" eb="6">
      <t>ケンタロウ</t>
    </rPh>
    <phoneticPr fontId="2"/>
  </si>
  <si>
    <t>やまぐち　けんたろう</t>
    <phoneticPr fontId="2"/>
  </si>
  <si>
    <t>長谷川　幸太朗</t>
    <rPh sb="0" eb="3">
      <t>ハセガワ</t>
    </rPh>
    <rPh sb="4" eb="5">
      <t>ユキ</t>
    </rPh>
    <rPh sb="5" eb="7">
      <t>タロウ</t>
    </rPh>
    <phoneticPr fontId="2"/>
  </si>
  <si>
    <t>はせがわ　こうたろう</t>
    <phoneticPr fontId="2"/>
  </si>
  <si>
    <t>高校男子 4ｋｍ(オープン)</t>
    <phoneticPr fontId="2"/>
  </si>
  <si>
    <t>大泉二中 2</t>
    <rPh sb="0" eb="2">
      <t>オオイズミ</t>
    </rPh>
    <rPh sb="2" eb="3">
      <t>ニ</t>
    </rPh>
    <rPh sb="3" eb="4">
      <t>ナカ</t>
    </rPh>
    <phoneticPr fontId="2"/>
  </si>
  <si>
    <t>大泉西中 2</t>
    <rPh sb="0" eb="2">
      <t>オオイズミ</t>
    </rPh>
    <rPh sb="2" eb="3">
      <t>ニシ</t>
    </rPh>
    <rPh sb="3" eb="4">
      <t>ナカ</t>
    </rPh>
    <phoneticPr fontId="2"/>
  </si>
  <si>
    <t>北町中 2</t>
    <rPh sb="0" eb="2">
      <t>キタマチ</t>
    </rPh>
    <rPh sb="2" eb="3">
      <t>ナカ</t>
    </rPh>
    <phoneticPr fontId="2"/>
  </si>
  <si>
    <t>三原台中 2</t>
    <rPh sb="0" eb="3">
      <t>ミハラダイ</t>
    </rPh>
    <rPh sb="3" eb="4">
      <t>ナカ</t>
    </rPh>
    <phoneticPr fontId="2"/>
  </si>
  <si>
    <t>大泉西中 2</t>
    <rPh sb="0" eb="4">
      <t>オオイズミニシナカ</t>
    </rPh>
    <phoneticPr fontId="2"/>
  </si>
  <si>
    <t>南が丘中 2</t>
    <rPh sb="0" eb="1">
      <t>ミナミ</t>
    </rPh>
    <rPh sb="2" eb="4">
      <t>オカナカ</t>
    </rPh>
    <phoneticPr fontId="2"/>
  </si>
  <si>
    <t>田柄中 2</t>
    <rPh sb="0" eb="2">
      <t>タガラ</t>
    </rPh>
    <rPh sb="2" eb="3">
      <t>ナカ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</si>
</sst>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h&quot;時間&quot;mm&quot;分&quot;ss&quot;秒&quot;"/>
    <numFmt numFmtId="177" formatCode="#0&quot;分&quot;00&quot;秒&quot;"/>
    <numFmt numFmtId="178" formatCode="mm&quot;分&quot;ss&quot;秒&quot;"/>
    <numFmt numFmtId="179" formatCode="&quot;第&quot;General&quot;位&quot;"/>
  </numFmts>
  <fonts count="46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70"/>
      <name val="HG正楷書体-PRO"/>
      <family val="4"/>
      <charset val="128"/>
    </font>
    <font>
      <sz val="6"/>
      <name val="ＭＳ Ｐゴシック"/>
      <family val="3"/>
      <charset val="128"/>
    </font>
    <font>
      <b/>
      <sz val="65"/>
      <name val="HG正楷書体-PRO"/>
      <family val="4"/>
      <charset val="128"/>
    </font>
    <font>
      <b/>
      <sz val="18"/>
      <color indexed="10"/>
      <name val="HG正楷書体-PRO"/>
      <family val="4"/>
      <charset val="128"/>
    </font>
    <font>
      <b/>
      <sz val="22"/>
      <color rgb="FFFF0000"/>
      <name val="HG正楷書体-PRO"/>
      <family val="4"/>
      <charset val="128"/>
    </font>
    <font>
      <sz val="22"/>
      <name val="HG正楷書体-PRO"/>
      <family val="4"/>
      <charset val="128"/>
    </font>
    <font>
      <b/>
      <sz val="22"/>
      <color indexed="10"/>
      <name val="HG正楷書体-PRO"/>
      <family val="4"/>
      <charset val="128"/>
    </font>
    <font>
      <sz val="22"/>
      <color theme="1"/>
      <name val="HG正楷書体-PRO"/>
      <family val="4"/>
      <charset val="128"/>
    </font>
    <font>
      <b/>
      <sz val="14"/>
      <color indexed="10"/>
      <name val="HG正楷書体-PRO"/>
      <family val="4"/>
      <charset val="128"/>
    </font>
    <font>
      <b/>
      <sz val="36"/>
      <color indexed="10"/>
      <name val="HG正楷書体-PRO"/>
      <family val="4"/>
      <charset val="128"/>
    </font>
    <font>
      <b/>
      <sz val="33"/>
      <name val="HG正楷書体-PRO"/>
      <family val="4"/>
      <charset val="128"/>
    </font>
    <font>
      <b/>
      <sz val="28"/>
      <name val="HG正楷書体-PRO"/>
      <family val="4"/>
      <charset val="128"/>
    </font>
    <font>
      <b/>
      <sz val="22"/>
      <name val="HG正楷書体-PRO"/>
      <family val="4"/>
      <charset val="128"/>
    </font>
    <font>
      <sz val="26"/>
      <name val="HG正楷書体-PRO"/>
      <family val="4"/>
      <charset val="128"/>
    </font>
    <font>
      <b/>
      <sz val="22"/>
      <color theme="1"/>
      <name val="HG正楷書体-PRO"/>
      <family val="4"/>
      <charset val="128"/>
    </font>
    <font>
      <b/>
      <sz val="18"/>
      <color theme="1"/>
      <name val="HG正楷書体-PRO"/>
      <family val="4"/>
      <charset val="128"/>
    </font>
    <font>
      <b/>
      <sz val="26"/>
      <color theme="1"/>
      <name val="HG正楷書体-PRO"/>
      <family val="4"/>
      <charset val="128"/>
    </font>
    <font>
      <sz val="26"/>
      <color theme="1"/>
      <name val="HG正楷書体-PRO"/>
      <family val="4"/>
      <charset val="128"/>
    </font>
    <font>
      <b/>
      <sz val="38"/>
      <color theme="1"/>
      <name val="HG正楷書体-PRO"/>
      <family val="4"/>
      <charset val="128"/>
    </font>
    <font>
      <sz val="11"/>
      <name val="HG正楷書体-PRO"/>
      <family val="4"/>
      <charset val="128"/>
    </font>
    <font>
      <sz val="48"/>
      <name val="HG正楷書体-PRO"/>
      <family val="4"/>
      <charset val="128"/>
    </font>
    <font>
      <sz val="20"/>
      <name val="HG正楷書体-PRO"/>
      <family val="4"/>
      <charset val="128"/>
    </font>
    <font>
      <sz val="11"/>
      <color theme="1"/>
      <name val="HG正楷書体-PRO"/>
      <family val="4"/>
      <charset val="128"/>
    </font>
    <font>
      <sz val="36"/>
      <name val="HG正楷書体-PRO"/>
      <family val="4"/>
      <charset val="128"/>
    </font>
    <font>
      <sz val="28"/>
      <name val="HG正楷書体-PRO"/>
      <family val="4"/>
      <charset val="128"/>
    </font>
    <font>
      <sz val="20"/>
      <color theme="1"/>
      <name val="HG正楷書体-PRO"/>
      <family val="4"/>
      <charset val="128"/>
    </font>
    <font>
      <sz val="16"/>
      <color theme="1"/>
      <name val="HG正楷書体-PRO"/>
      <family val="4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8"/>
      <color theme="1"/>
      <name val="HG正楷書体-PRO"/>
      <family val="4"/>
      <charset val="128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HG正楷書体-PRO"/>
      <family val="4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rgb="FFFA7D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6" fillId="0" borderId="0" xfId="1">
      <alignment vertical="center"/>
    </xf>
    <xf numFmtId="0" fontId="7" fillId="0" borderId="0" xfId="1" applyFont="1">
      <alignment vertical="center"/>
    </xf>
    <xf numFmtId="0" fontId="9" fillId="0" borderId="0" xfId="1" applyFont="1">
      <alignment vertical="center"/>
    </xf>
    <xf numFmtId="176" fontId="11" fillId="0" borderId="0" xfId="1" applyNumberFormat="1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178" fontId="15" fillId="0" borderId="0" xfId="1" applyNumberFormat="1" applyFont="1" applyAlignment="1">
      <alignment horizontal="center"/>
    </xf>
    <xf numFmtId="0" fontId="10" fillId="0" borderId="0" xfId="1" applyFont="1" applyAlignment="1">
      <alignment horizontal="right" vertical="center"/>
    </xf>
    <xf numFmtId="0" fontId="13" fillId="0" borderId="0" xfId="1" applyFont="1" applyAlignment="1">
      <alignment horizontal="right"/>
    </xf>
    <xf numFmtId="0" fontId="16" fillId="0" borderId="0" xfId="1" applyFont="1" applyAlignment="1">
      <alignment horizontal="right"/>
    </xf>
    <xf numFmtId="0" fontId="17" fillId="0" borderId="0" xfId="1" applyFont="1" applyAlignment="1">
      <alignment horizontal="left" vertical="center"/>
    </xf>
    <xf numFmtId="0" fontId="19" fillId="0" borderId="0" xfId="1" applyFont="1">
      <alignment vertical="center"/>
    </xf>
    <xf numFmtId="0" fontId="18" fillId="0" borderId="0" xfId="1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3" borderId="0" xfId="0" applyFont="1" applyFill="1">
      <alignment vertical="center"/>
    </xf>
    <xf numFmtId="0" fontId="5" fillId="0" borderId="0" xfId="0" applyFont="1">
      <alignment vertical="center"/>
    </xf>
    <xf numFmtId="0" fontId="21" fillId="0" borderId="0" xfId="1" applyFont="1">
      <alignment vertical="center"/>
    </xf>
    <xf numFmtId="0" fontId="22" fillId="0" borderId="0" xfId="1" applyFont="1">
      <alignment vertical="center"/>
    </xf>
    <xf numFmtId="0" fontId="21" fillId="0" borderId="0" xfId="1" applyFont="1" applyAlignment="1">
      <alignment horizontal="right" vertical="center"/>
    </xf>
    <xf numFmtId="0" fontId="23" fillId="0" borderId="0" xfId="1" applyFont="1" applyAlignment="1">
      <alignment horizontal="right" vertical="center"/>
    </xf>
    <xf numFmtId="0" fontId="24" fillId="0" borderId="0" xfId="1" applyFont="1">
      <alignment vertical="center"/>
    </xf>
    <xf numFmtId="0" fontId="25" fillId="0" borderId="0" xfId="1" applyFont="1">
      <alignment vertical="center"/>
    </xf>
    <xf numFmtId="0" fontId="26" fillId="0" borderId="0" xfId="1" applyFont="1">
      <alignment vertical="center"/>
    </xf>
    <xf numFmtId="0" fontId="27" fillId="0" borderId="0" xfId="1" applyFont="1">
      <alignment vertical="center"/>
    </xf>
    <xf numFmtId="0" fontId="28" fillId="0" borderId="0" xfId="1" applyFont="1" applyAlignment="1">
      <alignment horizontal="left" vertical="center"/>
    </xf>
    <xf numFmtId="0" fontId="26" fillId="0" borderId="0" xfId="1" applyFont="1" applyAlignment="1">
      <alignment horizontal="left" vertical="center"/>
    </xf>
    <xf numFmtId="178" fontId="15" fillId="0" borderId="0" xfId="1" applyNumberFormat="1" applyFont="1" applyAlignment="1">
      <alignment horizontal="center" vertical="center"/>
    </xf>
    <xf numFmtId="0" fontId="20" fillId="0" borderId="0" xfId="1" applyFont="1">
      <alignment vertical="center"/>
    </xf>
    <xf numFmtId="178" fontId="12" fillId="0" borderId="0" xfId="1" applyNumberFormat="1" applyFont="1" applyAlignment="1">
      <alignment horizontal="left" vertical="center"/>
    </xf>
    <xf numFmtId="178" fontId="26" fillId="0" borderId="0" xfId="1" applyNumberFormat="1" applyFont="1" applyAlignment="1">
      <alignment horizontal="left" vertical="center"/>
    </xf>
    <xf numFmtId="0" fontId="30" fillId="0" borderId="0" xfId="1" applyFont="1" applyAlignment="1"/>
    <xf numFmtId="0" fontId="26" fillId="0" borderId="0" xfId="1" applyFont="1" applyAlignment="1"/>
    <xf numFmtId="0" fontId="31" fillId="0" borderId="0" xfId="1" applyFont="1">
      <alignment vertical="center"/>
    </xf>
    <xf numFmtId="0" fontId="29" fillId="0" borderId="0" xfId="1" applyFont="1">
      <alignment vertical="center"/>
    </xf>
    <xf numFmtId="0" fontId="32" fillId="0" borderId="0" xfId="1" applyFont="1">
      <alignment vertical="center"/>
    </xf>
    <xf numFmtId="0" fontId="33" fillId="0" borderId="0" xfId="1" applyFont="1">
      <alignment vertical="center"/>
    </xf>
    <xf numFmtId="177" fontId="3" fillId="0" borderId="0" xfId="0" applyNumberFormat="1" applyFont="1" applyAlignment="1">
      <alignment vertical="center" shrinkToFit="1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4" fillId="0" borderId="0" xfId="0" applyFont="1">
      <alignment vertical="center"/>
    </xf>
    <xf numFmtId="0" fontId="35" fillId="0" borderId="0" xfId="1" applyFo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9" fillId="0" borderId="0" xfId="1" applyFont="1">
      <alignment vertical="center"/>
    </xf>
    <xf numFmtId="0" fontId="35" fillId="0" borderId="0" xfId="1" applyFont="1" applyAlignment="1">
      <alignment horizontal="right" vertical="center"/>
    </xf>
    <xf numFmtId="0" fontId="41" fillId="3" borderId="2" xfId="1" applyFont="1" applyFill="1" applyBorder="1">
      <alignment vertical="center"/>
    </xf>
    <xf numFmtId="0" fontId="41" fillId="0" borderId="0" xfId="1" applyFont="1">
      <alignment vertical="center"/>
    </xf>
    <xf numFmtId="0" fontId="40" fillId="0" borderId="0" xfId="1" applyFont="1">
      <alignment vertical="center"/>
    </xf>
    <xf numFmtId="0" fontId="41" fillId="4" borderId="2" xfId="1" applyFont="1" applyFill="1" applyBorder="1">
      <alignment vertical="center"/>
    </xf>
    <xf numFmtId="0" fontId="41" fillId="2" borderId="2" xfId="1" applyFont="1" applyFill="1" applyBorder="1">
      <alignment vertical="center"/>
    </xf>
    <xf numFmtId="0" fontId="18" fillId="0" borderId="0" xfId="1" applyFont="1" applyAlignment="1">
      <alignment horizontal="left" vertical="center"/>
    </xf>
    <xf numFmtId="0" fontId="18" fillId="4" borderId="0" xfId="1" applyFont="1" applyFill="1" applyAlignment="1">
      <alignment horizontal="left" vertical="center"/>
    </xf>
    <xf numFmtId="0" fontId="35" fillId="2" borderId="0" xfId="1" applyFont="1" applyFill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0" xfId="1" applyFont="1" applyAlignment="1">
      <alignment horizontal="distributed" vertical="center"/>
    </xf>
    <xf numFmtId="0" fontId="18" fillId="0" borderId="0" xfId="1" applyFont="1" applyAlignment="1">
      <alignment horizontal="left" vertical="center"/>
    </xf>
    <xf numFmtId="0" fontId="21" fillId="0" borderId="0" xfId="1" applyFont="1">
      <alignment vertical="center"/>
    </xf>
    <xf numFmtId="0" fontId="29" fillId="0" borderId="0" xfId="1" applyFont="1">
      <alignment vertical="center"/>
    </xf>
    <xf numFmtId="0" fontId="18" fillId="2" borderId="0" xfId="1" applyFont="1" applyFill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177" fontId="35" fillId="0" borderId="0" xfId="0" applyNumberFormat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31" fillId="0" borderId="0" xfId="1" applyFont="1" applyAlignment="1">
      <alignment horizontal="distributed" vertical="center"/>
    </xf>
    <xf numFmtId="179" fontId="18" fillId="0" borderId="0" xfId="1" applyNumberFormat="1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31" fillId="0" borderId="0" xfId="1" applyFont="1">
      <alignment vertical="center"/>
    </xf>
    <xf numFmtId="0" fontId="18" fillId="0" borderId="0" xfId="1" applyFont="1">
      <alignment vertical="center"/>
    </xf>
    <xf numFmtId="0" fontId="18" fillId="0" borderId="0" xfId="1" applyFont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78316</xdr:rowOff>
    </xdr:from>
    <xdr:to>
      <xdr:col>10</xdr:col>
      <xdr:colOff>582084</xdr:colOff>
      <xdr:row>17</xdr:row>
      <xdr:rowOff>273049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69" t="30382" r="32165" b="8472"/>
        <a:stretch/>
      </xdr:blipFill>
      <xdr:spPr>
        <a:xfrm>
          <a:off x="0" y="2745316"/>
          <a:ext cx="6720417" cy="37507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42334</xdr:rowOff>
    </xdr:from>
    <xdr:to>
      <xdr:col>10</xdr:col>
      <xdr:colOff>539750</xdr:colOff>
      <xdr:row>35</xdr:row>
      <xdr:rowOff>275166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99" t="29544" r="42308" b="8445"/>
        <a:stretch/>
      </xdr:blipFill>
      <xdr:spPr>
        <a:xfrm>
          <a:off x="0" y="6561667"/>
          <a:ext cx="6678083" cy="4085166"/>
        </a:xfrm>
        <a:prstGeom prst="rect">
          <a:avLst/>
        </a:prstGeom>
      </xdr:spPr>
    </xdr:pic>
    <xdr:clientData/>
  </xdr:twoCellAnchor>
  <xdr:twoCellAnchor>
    <xdr:from>
      <xdr:col>0</xdr:col>
      <xdr:colOff>328084</xdr:colOff>
      <xdr:row>7</xdr:row>
      <xdr:rowOff>148167</xdr:rowOff>
    </xdr:from>
    <xdr:to>
      <xdr:col>9</xdr:col>
      <xdr:colOff>402167</xdr:colOff>
      <xdr:row>17</xdr:row>
      <xdr:rowOff>63499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/>
      </xdr:nvSpPr>
      <xdr:spPr>
        <a:xfrm>
          <a:off x="328084" y="2222500"/>
          <a:ext cx="5598583" cy="287866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243418</xdr:colOff>
      <xdr:row>5</xdr:row>
      <xdr:rowOff>31750</xdr:rowOff>
    </xdr:from>
    <xdr:to>
      <xdr:col>3</xdr:col>
      <xdr:colOff>582083</xdr:colOff>
      <xdr:row>6</xdr:row>
      <xdr:rowOff>158749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/>
      </xdr:nvSpPr>
      <xdr:spPr>
        <a:xfrm>
          <a:off x="2084918" y="1513417"/>
          <a:ext cx="338665" cy="42333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①</a:t>
          </a:r>
          <a:endParaRPr kumimoji="1" lang="ja-JP" altLang="en-US" sz="1400"/>
        </a:p>
      </xdr:txBody>
    </xdr:sp>
    <xdr:clientData/>
  </xdr:twoCellAnchor>
  <xdr:twoCellAnchor>
    <xdr:from>
      <xdr:col>1</xdr:col>
      <xdr:colOff>131234</xdr:colOff>
      <xdr:row>29</xdr:row>
      <xdr:rowOff>162983</xdr:rowOff>
    </xdr:from>
    <xdr:to>
      <xdr:col>1</xdr:col>
      <xdr:colOff>469899</xdr:colOff>
      <xdr:row>30</xdr:row>
      <xdr:rowOff>289982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/>
      </xdr:nvSpPr>
      <xdr:spPr>
        <a:xfrm>
          <a:off x="745067" y="8756650"/>
          <a:ext cx="338665" cy="42333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④</a:t>
          </a:r>
          <a:endParaRPr kumimoji="1" lang="ja-JP" altLang="en-US" sz="1400"/>
        </a:p>
      </xdr:txBody>
    </xdr:sp>
    <xdr:clientData/>
  </xdr:twoCellAnchor>
  <xdr:twoCellAnchor>
    <xdr:from>
      <xdr:col>1</xdr:col>
      <xdr:colOff>548217</xdr:colOff>
      <xdr:row>22</xdr:row>
      <xdr:rowOff>71967</xdr:rowOff>
    </xdr:from>
    <xdr:to>
      <xdr:col>2</xdr:col>
      <xdr:colOff>273048</xdr:colOff>
      <xdr:row>23</xdr:row>
      <xdr:rowOff>198965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/>
      </xdr:nvSpPr>
      <xdr:spPr>
        <a:xfrm>
          <a:off x="1162050" y="6591300"/>
          <a:ext cx="338665" cy="42333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③</a:t>
          </a:r>
          <a:endParaRPr kumimoji="1" lang="ja-JP" altLang="en-US" sz="1400"/>
        </a:p>
      </xdr:txBody>
    </xdr:sp>
    <xdr:clientData/>
  </xdr:twoCellAnchor>
  <xdr:twoCellAnchor>
    <xdr:from>
      <xdr:col>1</xdr:col>
      <xdr:colOff>541867</xdr:colOff>
      <xdr:row>7</xdr:row>
      <xdr:rowOff>160867</xdr:rowOff>
    </xdr:from>
    <xdr:to>
      <xdr:col>2</xdr:col>
      <xdr:colOff>266698</xdr:colOff>
      <xdr:row>8</xdr:row>
      <xdr:rowOff>287865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/>
      </xdr:nvSpPr>
      <xdr:spPr>
        <a:xfrm>
          <a:off x="1155700" y="2235200"/>
          <a:ext cx="338665" cy="42333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②</a:t>
          </a:r>
          <a:endParaRPr kumimoji="1" lang="ja-JP" altLang="en-US" sz="1400"/>
        </a:p>
      </xdr:txBody>
    </xdr:sp>
    <xdr:clientData/>
  </xdr:twoCellAnchor>
  <xdr:twoCellAnchor>
    <xdr:from>
      <xdr:col>0</xdr:col>
      <xdr:colOff>243418</xdr:colOff>
      <xdr:row>28</xdr:row>
      <xdr:rowOff>84668</xdr:rowOff>
    </xdr:from>
    <xdr:to>
      <xdr:col>3</xdr:col>
      <xdr:colOff>338668</xdr:colOff>
      <xdr:row>34</xdr:row>
      <xdr:rowOff>148168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/>
      </xdr:nvSpPr>
      <xdr:spPr>
        <a:xfrm>
          <a:off x="243418" y="8382001"/>
          <a:ext cx="1936750" cy="18415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592668</xdr:colOff>
      <xdr:row>5</xdr:row>
      <xdr:rowOff>42333</xdr:rowOff>
    </xdr:from>
    <xdr:to>
      <xdr:col>6</xdr:col>
      <xdr:colOff>84668</xdr:colOff>
      <xdr:row>6</xdr:row>
      <xdr:rowOff>84667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/>
      </xdr:nvSpPr>
      <xdr:spPr>
        <a:xfrm>
          <a:off x="2434168" y="1524000"/>
          <a:ext cx="1333500" cy="33866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116415</xdr:colOff>
      <xdr:row>22</xdr:row>
      <xdr:rowOff>52917</xdr:rowOff>
    </xdr:from>
    <xdr:to>
      <xdr:col>1</xdr:col>
      <xdr:colOff>486833</xdr:colOff>
      <xdr:row>22</xdr:row>
      <xdr:rowOff>285751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116415" y="6572250"/>
          <a:ext cx="984251" cy="2328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1"/>
  <sheetViews>
    <sheetView tabSelected="1" topLeftCell="A13" zoomScaleNormal="100" workbookViewId="0">
      <selection activeCell="J9" sqref="J9"/>
    </sheetView>
  </sheetViews>
  <sheetFormatPr defaultRowHeight="13.5"/>
  <cols>
    <col min="1" max="1" width="2.25" customWidth="1"/>
    <col min="2" max="2" width="3.75" customWidth="1"/>
    <col min="3" max="3" width="23" hidden="1" customWidth="1"/>
    <col min="4" max="4" width="13.625" customWidth="1"/>
    <col min="5" max="5" width="15.625" customWidth="1"/>
    <col min="6" max="6" width="14.625" hidden="1" customWidth="1"/>
    <col min="7" max="8" width="16.875" customWidth="1"/>
    <col min="9" max="9" width="14.625" customWidth="1"/>
    <col min="10" max="10" width="16.875" customWidth="1"/>
    <col min="11" max="11" width="13.5" customWidth="1"/>
    <col min="12" max="13" width="0" hidden="1" customWidth="1"/>
    <col min="15" max="15" width="0" style="10" hidden="1" customWidth="1"/>
    <col min="16" max="16" width="23" hidden="1" customWidth="1"/>
    <col min="17" max="19" width="0" hidden="1" customWidth="1"/>
  </cols>
  <sheetData>
    <row r="1" spans="1:18" ht="22.5" customHeight="1">
      <c r="B1" s="30" t="s">
        <v>37</v>
      </c>
      <c r="C1" s="8"/>
      <c r="D1" s="1"/>
      <c r="E1" s="1"/>
      <c r="F1" s="75" t="s">
        <v>17</v>
      </c>
      <c r="G1" s="75"/>
      <c r="H1" s="75"/>
      <c r="J1" s="55"/>
    </row>
    <row r="2" spans="1:18" ht="11.25" customHeight="1"/>
    <row r="3" spans="1:18" ht="22.5" customHeight="1">
      <c r="A3" s="11"/>
      <c r="B3" s="94"/>
      <c r="C3" s="97" t="s">
        <v>7</v>
      </c>
      <c r="D3" s="95" t="s">
        <v>64</v>
      </c>
      <c r="E3" s="95" t="s">
        <v>96</v>
      </c>
      <c r="F3" s="95" t="s">
        <v>65</v>
      </c>
      <c r="G3" s="95" t="s">
        <v>5</v>
      </c>
      <c r="H3" s="95" t="s">
        <v>6</v>
      </c>
      <c r="I3" s="95" t="s">
        <v>65</v>
      </c>
      <c r="J3" s="95" t="s">
        <v>66</v>
      </c>
      <c r="K3" s="95" t="s">
        <v>8</v>
      </c>
      <c r="O3" s="10" t="s">
        <v>36</v>
      </c>
      <c r="R3" t="s">
        <v>63</v>
      </c>
    </row>
    <row r="4" spans="1:18" ht="22.5" customHeight="1">
      <c r="A4" s="12" t="str">
        <f>C4&amp;"_"&amp;K4</f>
        <v>中学1年男子 3ｋｍ_</v>
      </c>
      <c r="B4" s="2"/>
      <c r="C4" s="53" t="s">
        <v>18</v>
      </c>
      <c r="D4" s="71">
        <v>1</v>
      </c>
      <c r="E4" s="71">
        <v>26</v>
      </c>
      <c r="F4" s="71" t="str">
        <f t="shared" ref="F4:F27" si="0">I4</f>
        <v>大泉二中</v>
      </c>
      <c r="G4" s="73" t="s">
        <v>124</v>
      </c>
      <c r="H4" s="71" t="s">
        <v>127</v>
      </c>
      <c r="I4" s="71" t="s">
        <v>77</v>
      </c>
      <c r="J4" s="72"/>
      <c r="K4" s="54" t="str">
        <f>IFERROR(RANK(J4,$J$4:$J$27,1),"")</f>
        <v/>
      </c>
      <c r="O4" s="10" t="s">
        <v>46</v>
      </c>
      <c r="P4" t="s">
        <v>18</v>
      </c>
      <c r="R4">
        <v>1</v>
      </c>
    </row>
    <row r="5" spans="1:18" ht="22.5" customHeight="1">
      <c r="A5" s="12" t="str">
        <f t="shared" ref="A5:A28" si="1">C5&amp;"_"&amp;K5</f>
        <v>中学1年男子 3ｋｍ_</v>
      </c>
      <c r="B5" s="3"/>
      <c r="C5" s="53" t="s">
        <v>18</v>
      </c>
      <c r="D5" s="71">
        <v>2</v>
      </c>
      <c r="E5" s="71">
        <v>27</v>
      </c>
      <c r="F5" s="71" t="str">
        <f t="shared" si="0"/>
        <v>大泉二中</v>
      </c>
      <c r="G5" s="71" t="s">
        <v>125</v>
      </c>
      <c r="H5" s="71" t="s">
        <v>128</v>
      </c>
      <c r="I5" s="71" t="s">
        <v>77</v>
      </c>
      <c r="J5" s="72"/>
      <c r="K5" s="54" t="str">
        <f>IFERROR(RANK(J5,$J$4:$J$27,1),"")</f>
        <v/>
      </c>
      <c r="O5" s="10" t="s">
        <v>47</v>
      </c>
      <c r="P5" t="s">
        <v>16</v>
      </c>
      <c r="R5">
        <v>2</v>
      </c>
    </row>
    <row r="6" spans="1:18" ht="22.5" customHeight="1">
      <c r="A6" s="12" t="str">
        <f t="shared" si="1"/>
        <v>中学1年男子 3ｋｍ_</v>
      </c>
      <c r="B6" s="3"/>
      <c r="C6" s="53" t="s">
        <v>18</v>
      </c>
      <c r="D6" s="71">
        <v>3</v>
      </c>
      <c r="E6" s="71">
        <v>28</v>
      </c>
      <c r="F6" s="71" t="str">
        <f t="shared" si="0"/>
        <v>大泉二中</v>
      </c>
      <c r="G6" s="71" t="s">
        <v>126</v>
      </c>
      <c r="H6" s="71" t="s">
        <v>129</v>
      </c>
      <c r="I6" s="71" t="s">
        <v>77</v>
      </c>
      <c r="J6" s="72"/>
      <c r="K6" s="54" t="str">
        <f>IFERROR(RANK(J6,$J$4:$J$27,1),"")</f>
        <v/>
      </c>
      <c r="O6" s="10" t="s">
        <v>48</v>
      </c>
      <c r="P6" t="s">
        <v>14</v>
      </c>
      <c r="R6">
        <v>3</v>
      </c>
    </row>
    <row r="7" spans="1:18" ht="22.5" customHeight="1">
      <c r="A7" s="12" t="str">
        <f t="shared" si="1"/>
        <v>中学1年男子 3ｋｍ_</v>
      </c>
      <c r="B7" s="3"/>
      <c r="C7" s="53" t="s">
        <v>18</v>
      </c>
      <c r="D7" s="71">
        <v>4</v>
      </c>
      <c r="E7" s="71">
        <v>36</v>
      </c>
      <c r="F7" s="71" t="str">
        <f t="shared" si="0"/>
        <v>大泉西中</v>
      </c>
      <c r="G7" s="73" t="s">
        <v>253</v>
      </c>
      <c r="H7" s="71" t="s">
        <v>151</v>
      </c>
      <c r="I7" s="71" t="s">
        <v>150</v>
      </c>
      <c r="J7" s="72"/>
      <c r="K7" s="54" t="str">
        <f>IFERROR(RANK(J7,$J$4:$J$27,1),"")</f>
        <v/>
      </c>
      <c r="O7" s="10" t="s">
        <v>49</v>
      </c>
      <c r="P7" t="s">
        <v>12</v>
      </c>
    </row>
    <row r="8" spans="1:18" ht="22.5" customHeight="1">
      <c r="A8" s="12" t="str">
        <f t="shared" si="1"/>
        <v>中学1年男子 3ｋｍ_</v>
      </c>
      <c r="B8" s="3"/>
      <c r="C8" s="53" t="s">
        <v>18</v>
      </c>
      <c r="D8" s="71">
        <v>5</v>
      </c>
      <c r="E8" s="71">
        <v>37</v>
      </c>
      <c r="F8" s="71" t="str">
        <f t="shared" si="0"/>
        <v>大泉西中</v>
      </c>
      <c r="G8" s="71" t="s">
        <v>158</v>
      </c>
      <c r="H8" s="71" t="s">
        <v>152</v>
      </c>
      <c r="I8" s="71" t="s">
        <v>150</v>
      </c>
      <c r="J8" s="72"/>
      <c r="K8" s="54" t="str">
        <f>IFERROR(RANK(J8,$J$4:$J$27,1),"")</f>
        <v/>
      </c>
      <c r="O8" s="10" t="s">
        <v>50</v>
      </c>
      <c r="P8" t="s">
        <v>10</v>
      </c>
    </row>
    <row r="9" spans="1:18" ht="22.5" customHeight="1">
      <c r="A9" s="12" t="str">
        <f t="shared" si="1"/>
        <v>中学1年男子 3ｋｍ_</v>
      </c>
      <c r="B9" s="3"/>
      <c r="C9" s="53" t="s">
        <v>18</v>
      </c>
      <c r="D9" s="71">
        <v>6</v>
      </c>
      <c r="E9" s="71">
        <v>38</v>
      </c>
      <c r="F9" s="71" t="str">
        <f t="shared" si="0"/>
        <v>大泉西中</v>
      </c>
      <c r="G9" s="71" t="s">
        <v>159</v>
      </c>
      <c r="H9" s="71" t="s">
        <v>153</v>
      </c>
      <c r="I9" s="71" t="s">
        <v>150</v>
      </c>
      <c r="J9" s="72"/>
      <c r="K9" s="54" t="str">
        <f>IFERROR(RANK(J9,$J$4:$J$27,1),"")</f>
        <v/>
      </c>
      <c r="O9" s="10" t="s">
        <v>51</v>
      </c>
      <c r="P9" t="s">
        <v>24</v>
      </c>
    </row>
    <row r="10" spans="1:18" ht="22.5" customHeight="1">
      <c r="A10" s="12" t="str">
        <f t="shared" si="1"/>
        <v>中学1年男子 3ｋｍ_</v>
      </c>
      <c r="B10" s="5"/>
      <c r="C10" s="53" t="s">
        <v>18</v>
      </c>
      <c r="D10" s="71">
        <v>7</v>
      </c>
      <c r="E10" s="71">
        <v>39</v>
      </c>
      <c r="F10" s="71" t="str">
        <f t="shared" si="0"/>
        <v>大泉西中</v>
      </c>
      <c r="G10" s="71" t="s">
        <v>160</v>
      </c>
      <c r="H10" s="71" t="s">
        <v>154</v>
      </c>
      <c r="I10" s="71" t="s">
        <v>150</v>
      </c>
      <c r="J10" s="72"/>
      <c r="K10" s="54" t="str">
        <f>IFERROR(RANK(J10,$J$4:$J$27,1),"")</f>
        <v/>
      </c>
      <c r="O10" s="10" t="s">
        <v>52</v>
      </c>
      <c r="P10" t="s">
        <v>22</v>
      </c>
    </row>
    <row r="11" spans="1:18" ht="22.5" customHeight="1">
      <c r="A11" s="12" t="str">
        <f t="shared" si="1"/>
        <v>中学1年男子 3ｋｍ_</v>
      </c>
      <c r="B11" s="5"/>
      <c r="C11" s="53" t="s">
        <v>18</v>
      </c>
      <c r="D11" s="71">
        <v>8</v>
      </c>
      <c r="E11" s="71">
        <v>40</v>
      </c>
      <c r="F11" s="71" t="str">
        <f t="shared" si="0"/>
        <v>大泉西中</v>
      </c>
      <c r="G11" s="71" t="s">
        <v>161</v>
      </c>
      <c r="H11" s="71" t="s">
        <v>155</v>
      </c>
      <c r="I11" s="71" t="s">
        <v>150</v>
      </c>
      <c r="J11" s="72"/>
      <c r="K11" s="54" t="str">
        <f>IFERROR(RANK(J11,$J$4:$J$27,1),"")</f>
        <v/>
      </c>
      <c r="O11" s="10" t="s">
        <v>53</v>
      </c>
      <c r="P11" t="s">
        <v>20</v>
      </c>
    </row>
    <row r="12" spans="1:18" ht="22.5" customHeight="1">
      <c r="A12" s="12" t="str">
        <f t="shared" si="1"/>
        <v>中学1年男子 3ｋｍ_</v>
      </c>
      <c r="B12" s="6"/>
      <c r="C12" s="53" t="s">
        <v>18</v>
      </c>
      <c r="D12" s="71">
        <v>9</v>
      </c>
      <c r="E12" s="71">
        <v>41</v>
      </c>
      <c r="F12" s="71" t="str">
        <f t="shared" si="0"/>
        <v>大泉西中</v>
      </c>
      <c r="G12" s="71" t="s">
        <v>162</v>
      </c>
      <c r="H12" s="71" t="s">
        <v>156</v>
      </c>
      <c r="I12" s="71" t="s">
        <v>150</v>
      </c>
      <c r="J12" s="72"/>
      <c r="K12" s="54" t="str">
        <f>IFERROR(RANK(J12,$J$4:$J$27,1),"")</f>
        <v/>
      </c>
      <c r="O12" s="10" t="s">
        <v>54</v>
      </c>
      <c r="P12" t="s">
        <v>26</v>
      </c>
    </row>
    <row r="13" spans="1:18" ht="22.5" customHeight="1">
      <c r="A13" s="12" t="str">
        <f t="shared" si="1"/>
        <v>中学1年男子 3ｋｍ_</v>
      </c>
      <c r="B13" s="6"/>
      <c r="C13" s="53" t="s">
        <v>18</v>
      </c>
      <c r="D13" s="71">
        <v>10</v>
      </c>
      <c r="E13" s="71">
        <v>42</v>
      </c>
      <c r="F13" s="71" t="str">
        <f t="shared" si="0"/>
        <v>大泉西中</v>
      </c>
      <c r="G13" s="71" t="s">
        <v>163</v>
      </c>
      <c r="H13" s="71" t="s">
        <v>157</v>
      </c>
      <c r="I13" s="71" t="s">
        <v>150</v>
      </c>
      <c r="J13" s="72"/>
      <c r="K13" s="54" t="str">
        <f>IFERROR(RANK(J13,$J$4:$J$27,1),"")</f>
        <v/>
      </c>
      <c r="O13" s="10" t="s">
        <v>55</v>
      </c>
      <c r="P13" t="s">
        <v>27</v>
      </c>
    </row>
    <row r="14" spans="1:18" ht="22.5" customHeight="1">
      <c r="A14" s="12" t="str">
        <f t="shared" si="1"/>
        <v>中学1年男子 3ｋｍ_</v>
      </c>
      <c r="B14" s="3"/>
      <c r="C14" s="53" t="s">
        <v>18</v>
      </c>
      <c r="D14" s="71">
        <v>11</v>
      </c>
      <c r="E14" s="71">
        <v>55</v>
      </c>
      <c r="F14" s="71" t="str">
        <f t="shared" si="0"/>
        <v>光が丘三中</v>
      </c>
      <c r="G14" s="71" t="s">
        <v>201</v>
      </c>
      <c r="H14" s="71" t="s">
        <v>197</v>
      </c>
      <c r="I14" s="71" t="s">
        <v>75</v>
      </c>
      <c r="J14" s="72"/>
      <c r="K14" s="54" t="str">
        <f>IFERROR(RANK(J14,$J$4:$J$27,1),"")</f>
        <v/>
      </c>
      <c r="O14" s="10" t="s">
        <v>56</v>
      </c>
      <c r="P14" t="s">
        <v>29</v>
      </c>
    </row>
    <row r="15" spans="1:18" ht="22.5" customHeight="1">
      <c r="A15" s="12" t="str">
        <f t="shared" si="1"/>
        <v>中学1年男子 3ｋｍ_</v>
      </c>
      <c r="B15" s="3"/>
      <c r="C15" s="53" t="s">
        <v>18</v>
      </c>
      <c r="D15" s="71">
        <v>12</v>
      </c>
      <c r="E15" s="71">
        <v>56</v>
      </c>
      <c r="F15" s="71" t="str">
        <f t="shared" si="0"/>
        <v>光が丘三中</v>
      </c>
      <c r="G15" s="71" t="s">
        <v>202</v>
      </c>
      <c r="H15" s="71" t="s">
        <v>198</v>
      </c>
      <c r="I15" s="71" t="s">
        <v>75</v>
      </c>
      <c r="J15" s="72"/>
      <c r="K15" s="54" t="str">
        <f>IFERROR(RANK(J15,$J$4:$J$27,1),"")</f>
        <v/>
      </c>
      <c r="O15" s="10" t="s">
        <v>57</v>
      </c>
      <c r="P15" t="s">
        <v>31</v>
      </c>
    </row>
    <row r="16" spans="1:18" ht="22.5" customHeight="1">
      <c r="A16" s="12" t="str">
        <f t="shared" si="1"/>
        <v>中学1年男子 3ｋｍ_</v>
      </c>
      <c r="B16" s="3"/>
      <c r="C16" s="53" t="s">
        <v>18</v>
      </c>
      <c r="D16" s="71">
        <v>13</v>
      </c>
      <c r="E16" s="71">
        <v>57</v>
      </c>
      <c r="F16" s="71" t="str">
        <f t="shared" si="0"/>
        <v>光が丘三中</v>
      </c>
      <c r="G16" s="71" t="s">
        <v>203</v>
      </c>
      <c r="H16" s="71" t="s">
        <v>199</v>
      </c>
      <c r="I16" s="71" t="s">
        <v>75</v>
      </c>
      <c r="J16" s="72"/>
      <c r="K16" s="54" t="str">
        <f>IFERROR(RANK(J16,$J$4:$J$27,1),"")</f>
        <v/>
      </c>
      <c r="O16" s="10" t="s">
        <v>58</v>
      </c>
      <c r="P16" t="s">
        <v>33</v>
      </c>
    </row>
    <row r="17" spans="1:16" ht="22.5" customHeight="1">
      <c r="A17" s="12" t="str">
        <f t="shared" si="1"/>
        <v>中学1年男子 3ｋｍ_</v>
      </c>
      <c r="B17" s="3"/>
      <c r="C17" s="53" t="s">
        <v>18</v>
      </c>
      <c r="D17" s="71">
        <v>14</v>
      </c>
      <c r="E17" s="71">
        <v>58</v>
      </c>
      <c r="F17" s="71" t="str">
        <f t="shared" si="0"/>
        <v>光が丘三中</v>
      </c>
      <c r="G17" s="71" t="s">
        <v>204</v>
      </c>
      <c r="H17" s="71" t="s">
        <v>200</v>
      </c>
      <c r="I17" s="71" t="s">
        <v>75</v>
      </c>
      <c r="J17" s="72"/>
      <c r="K17" s="54" t="str">
        <f>IFERROR(RANK(J17,$J$4:$J$27,1),"")</f>
        <v/>
      </c>
      <c r="O17" s="10" t="s">
        <v>59</v>
      </c>
      <c r="P17" t="s">
        <v>35</v>
      </c>
    </row>
    <row r="18" spans="1:16" ht="22.5" customHeight="1">
      <c r="A18" s="12" t="str">
        <f t="shared" si="1"/>
        <v>中学1年男子 3ｋｍ_</v>
      </c>
      <c r="B18" s="3"/>
      <c r="C18" s="53" t="s">
        <v>18</v>
      </c>
      <c r="D18" s="71">
        <v>15</v>
      </c>
      <c r="E18" s="71">
        <v>62</v>
      </c>
      <c r="F18" s="71" t="str">
        <f t="shared" si="0"/>
        <v>南が丘中</v>
      </c>
      <c r="G18" s="71" t="s">
        <v>214</v>
      </c>
      <c r="H18" s="71" t="s">
        <v>212</v>
      </c>
      <c r="I18" s="71" t="s">
        <v>211</v>
      </c>
      <c r="J18" s="72"/>
      <c r="K18" s="54" t="str">
        <f>IFERROR(RANK(J18,$J$4:$J$27,1),"")</f>
        <v/>
      </c>
      <c r="O18" s="10" t="s">
        <v>60</v>
      </c>
    </row>
    <row r="19" spans="1:16" ht="22.5" customHeight="1">
      <c r="A19" s="12" t="str">
        <f t="shared" si="1"/>
        <v>中学1年男子 3ｋｍ_</v>
      </c>
      <c r="B19" s="3"/>
      <c r="C19" s="53" t="s">
        <v>18</v>
      </c>
      <c r="D19" s="71">
        <v>16</v>
      </c>
      <c r="E19" s="71">
        <v>63</v>
      </c>
      <c r="F19" s="71" t="str">
        <f t="shared" si="0"/>
        <v>南が丘中</v>
      </c>
      <c r="G19" s="71" t="s">
        <v>215</v>
      </c>
      <c r="H19" s="71" t="s">
        <v>213</v>
      </c>
      <c r="I19" s="71" t="s">
        <v>211</v>
      </c>
      <c r="J19" s="72"/>
      <c r="K19" s="54" t="str">
        <f>IFERROR(RANK(J19,$J$4:$J$27,1),"")</f>
        <v/>
      </c>
      <c r="O19" s="10" t="s">
        <v>61</v>
      </c>
    </row>
    <row r="20" spans="1:16" ht="22.5" customHeight="1">
      <c r="A20" s="12" t="str">
        <f t="shared" si="1"/>
        <v>中学1年男子 3ｋｍ_</v>
      </c>
      <c r="B20" s="3"/>
      <c r="C20" s="53" t="s">
        <v>18</v>
      </c>
      <c r="D20" s="71">
        <v>17</v>
      </c>
      <c r="E20" s="71">
        <v>68</v>
      </c>
      <c r="F20" s="71">
        <f t="shared" si="0"/>
        <v>0</v>
      </c>
      <c r="G20" s="71" t="s">
        <v>224</v>
      </c>
      <c r="H20" s="71" t="s">
        <v>225</v>
      </c>
      <c r="I20" s="71"/>
      <c r="J20" s="72"/>
      <c r="K20" s="54" t="str">
        <f>IFERROR(RANK(J20,$J$4:$J$27,1),"")</f>
        <v/>
      </c>
      <c r="O20" s="10" t="s">
        <v>62</v>
      </c>
    </row>
    <row r="21" spans="1:16" ht="22.5" customHeight="1">
      <c r="A21" s="12" t="str">
        <f t="shared" si="1"/>
        <v>中学1年男子 3ｋｍ_</v>
      </c>
      <c r="B21" s="3"/>
      <c r="C21" s="53" t="s">
        <v>18</v>
      </c>
      <c r="D21" s="71">
        <v>18</v>
      </c>
      <c r="E21" s="71">
        <v>69</v>
      </c>
      <c r="F21" s="71" t="str">
        <f t="shared" si="0"/>
        <v>北町中</v>
      </c>
      <c r="G21" s="74" t="s">
        <v>229</v>
      </c>
      <c r="H21" s="71" t="s">
        <v>227</v>
      </c>
      <c r="I21" s="71" t="s">
        <v>226</v>
      </c>
      <c r="J21" s="72"/>
      <c r="K21" s="54" t="str">
        <f>IFERROR(RANK(J21,$J$4:$J$27,1),"")</f>
        <v/>
      </c>
    </row>
    <row r="22" spans="1:16" ht="22.5" customHeight="1">
      <c r="A22" s="12" t="str">
        <f t="shared" si="1"/>
        <v>中学1年男子 3ｋｍ_</v>
      </c>
      <c r="B22" s="3"/>
      <c r="C22" s="53" t="s">
        <v>18</v>
      </c>
      <c r="D22" s="71">
        <v>19</v>
      </c>
      <c r="E22" s="71">
        <v>70</v>
      </c>
      <c r="F22" s="71" t="str">
        <f t="shared" si="0"/>
        <v>北町中</v>
      </c>
      <c r="G22" s="54" t="s">
        <v>230</v>
      </c>
      <c r="H22" s="71" t="s">
        <v>228</v>
      </c>
      <c r="I22" s="71" t="s">
        <v>226</v>
      </c>
      <c r="J22" s="72"/>
      <c r="K22" s="54" t="str">
        <f>IFERROR(RANK(J22,$J$4:$J$27,1),"")</f>
        <v/>
      </c>
    </row>
    <row r="23" spans="1:16" ht="22.5" customHeight="1">
      <c r="A23" s="12" t="str">
        <f t="shared" ref="A23:A24" si="2">C23&amp;"_"&amp;K23</f>
        <v>中学1年男子 3ｋｍ_</v>
      </c>
      <c r="B23" s="3"/>
      <c r="C23" s="53" t="s">
        <v>18</v>
      </c>
      <c r="D23" s="71">
        <v>20</v>
      </c>
      <c r="E23" s="71">
        <v>75</v>
      </c>
      <c r="F23" s="71" t="str">
        <f t="shared" si="0"/>
        <v>石神井中</v>
      </c>
      <c r="G23" s="54" t="s">
        <v>244</v>
      </c>
      <c r="H23" s="71" t="s">
        <v>240</v>
      </c>
      <c r="I23" s="71" t="s">
        <v>239</v>
      </c>
      <c r="J23" s="72"/>
      <c r="K23" s="54" t="str">
        <f>IFERROR(RANK(J23,$J$4:$J$27,1),"")</f>
        <v/>
      </c>
    </row>
    <row r="24" spans="1:16" ht="22.5" customHeight="1">
      <c r="A24" s="12" t="str">
        <f t="shared" si="2"/>
        <v>中学1年男子 3ｋｍ_</v>
      </c>
      <c r="B24" s="4"/>
      <c r="C24" s="53" t="s">
        <v>18</v>
      </c>
      <c r="D24" s="71">
        <v>21</v>
      </c>
      <c r="E24" s="71">
        <v>76</v>
      </c>
      <c r="F24" s="71" t="str">
        <f t="shared" si="0"/>
        <v>石神井中</v>
      </c>
      <c r="G24" s="54" t="s">
        <v>245</v>
      </c>
      <c r="H24" s="71" t="s">
        <v>241</v>
      </c>
      <c r="I24" s="71" t="s">
        <v>239</v>
      </c>
      <c r="J24" s="72"/>
      <c r="K24" s="54" t="str">
        <f>IFERROR(RANK(J24,$J$4:$J$27,1),"")</f>
        <v/>
      </c>
    </row>
    <row r="25" spans="1:16" ht="22.5" customHeight="1">
      <c r="A25" s="12" t="str">
        <f t="shared" ref="A25:A27" si="3">C25&amp;"_"&amp;K25</f>
        <v>中学1年男子 3ｋｍ_</v>
      </c>
      <c r="B25" s="4"/>
      <c r="C25" s="53" t="s">
        <v>18</v>
      </c>
      <c r="D25" s="71">
        <v>22</v>
      </c>
      <c r="E25" s="71">
        <v>77</v>
      </c>
      <c r="F25" s="71" t="str">
        <f t="shared" si="0"/>
        <v>石神井中</v>
      </c>
      <c r="G25" s="54" t="s">
        <v>246</v>
      </c>
      <c r="H25" s="71" t="s">
        <v>242</v>
      </c>
      <c r="I25" s="71" t="s">
        <v>239</v>
      </c>
      <c r="J25" s="72"/>
      <c r="K25" s="54" t="str">
        <f>IFERROR(RANK(J25,$J$4:$J$27,1),"")</f>
        <v/>
      </c>
    </row>
    <row r="26" spans="1:16" ht="22.5" customHeight="1">
      <c r="A26" s="12" t="str">
        <f t="shared" si="3"/>
        <v>中学1年男子 3ｋｍ_</v>
      </c>
      <c r="B26" s="4"/>
      <c r="C26" s="53" t="s">
        <v>18</v>
      </c>
      <c r="D26" s="71">
        <v>23</v>
      </c>
      <c r="E26" s="71">
        <v>78</v>
      </c>
      <c r="F26" s="71" t="str">
        <f t="shared" si="0"/>
        <v>石神井中</v>
      </c>
      <c r="G26" s="54" t="s">
        <v>247</v>
      </c>
      <c r="H26" s="71" t="s">
        <v>243</v>
      </c>
      <c r="I26" s="71" t="s">
        <v>239</v>
      </c>
      <c r="J26" s="72"/>
      <c r="K26" s="54" t="str">
        <f>IFERROR(RANK(J26,$J$4:$J$27,1),"")</f>
        <v/>
      </c>
    </row>
    <row r="27" spans="1:16" ht="22.5" customHeight="1">
      <c r="A27" s="12" t="str">
        <f t="shared" si="3"/>
        <v>中学1年男子 3ｋｍ_</v>
      </c>
      <c r="B27" s="4"/>
      <c r="C27" s="53" t="s">
        <v>18</v>
      </c>
      <c r="D27" s="71">
        <v>24</v>
      </c>
      <c r="E27" s="71">
        <v>79</v>
      </c>
      <c r="F27" s="71" t="str">
        <f t="shared" si="0"/>
        <v>三原台中</v>
      </c>
      <c r="G27" s="71" t="s">
        <v>249</v>
      </c>
      <c r="H27" s="71" t="s">
        <v>250</v>
      </c>
      <c r="I27" s="71" t="s">
        <v>248</v>
      </c>
      <c r="J27" s="72"/>
      <c r="K27" s="54"/>
    </row>
    <row r="28" spans="1:16" ht="22.5" customHeight="1">
      <c r="A28" s="12" t="str">
        <f t="shared" si="1"/>
        <v>_</v>
      </c>
      <c r="C28" s="7"/>
      <c r="D28" s="1"/>
      <c r="F28" s="1"/>
      <c r="H28" s="1"/>
      <c r="I28" s="1"/>
    </row>
    <row r="29" spans="1:16" ht="22.5" customHeight="1">
      <c r="A29" s="12"/>
      <c r="B29" s="30" t="s">
        <v>38</v>
      </c>
      <c r="C29" s="8"/>
      <c r="D29" s="1"/>
      <c r="E29" s="1"/>
      <c r="F29" s="75" t="s">
        <v>15</v>
      </c>
      <c r="G29" s="75"/>
      <c r="H29" s="75"/>
      <c r="I29" s="1"/>
    </row>
    <row r="30" spans="1:16" ht="22.5" customHeight="1">
      <c r="A30" s="12"/>
      <c r="C30" s="7"/>
      <c r="D30" s="1"/>
      <c r="F30" s="1"/>
      <c r="H30" s="1"/>
      <c r="I30" s="1"/>
    </row>
    <row r="31" spans="1:16" ht="22.5" customHeight="1">
      <c r="A31" s="12" t="str">
        <f t="shared" ref="A31:A81" si="4">C31&amp;"_"&amp;K31</f>
        <v>種目_順位</v>
      </c>
      <c r="B31" s="94"/>
      <c r="C31" s="97" t="s">
        <v>7</v>
      </c>
      <c r="D31" s="95" t="s">
        <v>64</v>
      </c>
      <c r="E31" s="95" t="s">
        <v>96</v>
      </c>
      <c r="F31" s="95" t="s">
        <v>65</v>
      </c>
      <c r="G31" s="95" t="s">
        <v>5</v>
      </c>
      <c r="H31" s="95" t="s">
        <v>6</v>
      </c>
      <c r="I31" s="95" t="s">
        <v>65</v>
      </c>
      <c r="J31" s="95" t="s">
        <v>66</v>
      </c>
      <c r="K31" s="95" t="s">
        <v>8</v>
      </c>
    </row>
    <row r="32" spans="1:16" ht="22.5" customHeight="1">
      <c r="A32" s="12" t="str">
        <f t="shared" si="4"/>
        <v>中学2,3年男子 3ｋｍ_</v>
      </c>
      <c r="B32" s="3"/>
      <c r="C32" s="53" t="s">
        <v>16</v>
      </c>
      <c r="D32" s="71">
        <v>25</v>
      </c>
      <c r="E32" s="71">
        <v>15</v>
      </c>
      <c r="F32" s="71" t="str">
        <f t="shared" ref="F32:F50" si="5">I32</f>
        <v>大泉二中 2</v>
      </c>
      <c r="G32" s="73" t="s">
        <v>81</v>
      </c>
      <c r="H32" s="71" t="s">
        <v>135</v>
      </c>
      <c r="I32" s="71" t="s">
        <v>269</v>
      </c>
      <c r="J32" s="72"/>
      <c r="K32" s="54" t="str">
        <f>IFERROR(RANK(J32,$J$32:$J$50,1),"")</f>
        <v/>
      </c>
    </row>
    <row r="33" spans="1:11" ht="22.5" customHeight="1">
      <c r="A33" s="12" t="str">
        <f t="shared" si="4"/>
        <v>中学2,3年男子 3ｋｍ_</v>
      </c>
      <c r="B33" s="3"/>
      <c r="C33" s="53" t="s">
        <v>16</v>
      </c>
      <c r="D33" s="71">
        <v>26</v>
      </c>
      <c r="E33" s="71">
        <v>16</v>
      </c>
      <c r="F33" s="71" t="str">
        <f t="shared" si="5"/>
        <v>大泉二中 2</v>
      </c>
      <c r="G33" s="71" t="s">
        <v>78</v>
      </c>
      <c r="H33" s="71" t="s">
        <v>136</v>
      </c>
      <c r="I33" s="71" t="s">
        <v>269</v>
      </c>
      <c r="J33" s="72"/>
      <c r="K33" s="54" t="str">
        <f>IFERROR(RANK(J33,$J$32:$J$50,1),"")</f>
        <v/>
      </c>
    </row>
    <row r="34" spans="1:11" ht="22.5" customHeight="1">
      <c r="A34" s="12" t="str">
        <f t="shared" si="4"/>
        <v>中学2,3年男子 3ｋｍ_</v>
      </c>
      <c r="B34" s="3"/>
      <c r="C34" s="53" t="s">
        <v>16</v>
      </c>
      <c r="D34" s="71">
        <v>27</v>
      </c>
      <c r="E34" s="71">
        <v>17</v>
      </c>
      <c r="F34" s="71" t="str">
        <f t="shared" si="5"/>
        <v>大泉二中 2</v>
      </c>
      <c r="G34" s="71" t="s">
        <v>130</v>
      </c>
      <c r="H34" s="71" t="s">
        <v>137</v>
      </c>
      <c r="I34" s="71" t="s">
        <v>269</v>
      </c>
      <c r="J34" s="72"/>
      <c r="K34" s="54" t="str">
        <f>IFERROR(RANK(J34,$J$32:$J$50,1),"")</f>
        <v/>
      </c>
    </row>
    <row r="35" spans="1:11" ht="22.5" customHeight="1">
      <c r="A35" s="12" t="str">
        <f t="shared" ref="A35:A44" si="6">C35&amp;"_"&amp;K35</f>
        <v>中学2,3年男子 3ｋｍ_</v>
      </c>
      <c r="B35" s="3"/>
      <c r="C35" s="53" t="s">
        <v>16</v>
      </c>
      <c r="D35" s="71">
        <v>28</v>
      </c>
      <c r="E35" s="71">
        <v>18</v>
      </c>
      <c r="F35" s="71" t="str">
        <f t="shared" si="5"/>
        <v>大泉二中 2</v>
      </c>
      <c r="G35" s="71" t="s">
        <v>131</v>
      </c>
      <c r="H35" s="71" t="s">
        <v>138</v>
      </c>
      <c r="I35" s="71" t="s">
        <v>269</v>
      </c>
      <c r="J35" s="72"/>
      <c r="K35" s="54" t="str">
        <f>IFERROR(RANK(J35,$J$32:$J$50,1),"")</f>
        <v/>
      </c>
    </row>
    <row r="36" spans="1:11" ht="22.5" customHeight="1">
      <c r="A36" s="12" t="str">
        <f t="shared" ref="A36:A42" si="7">C36&amp;"_"&amp;K36</f>
        <v>中学2,3年男子 3ｋｍ_</v>
      </c>
      <c r="B36" s="3"/>
      <c r="C36" s="53" t="s">
        <v>16</v>
      </c>
      <c r="D36" s="71">
        <v>29</v>
      </c>
      <c r="E36" s="71">
        <v>19</v>
      </c>
      <c r="F36" s="71" t="str">
        <f t="shared" si="5"/>
        <v>大泉二中 2</v>
      </c>
      <c r="G36" s="71" t="s">
        <v>132</v>
      </c>
      <c r="H36" s="71" t="s">
        <v>139</v>
      </c>
      <c r="I36" s="71" t="s">
        <v>269</v>
      </c>
      <c r="J36" s="72"/>
      <c r="K36" s="54" t="str">
        <f>IFERROR(RANK(J36,$J$32:$J$50,1),"")</f>
        <v/>
      </c>
    </row>
    <row r="37" spans="1:11" ht="22.5" customHeight="1">
      <c r="A37" s="12" t="str">
        <f t="shared" si="7"/>
        <v>中学2,3年男子 3ｋｍ_</v>
      </c>
      <c r="B37" s="3"/>
      <c r="C37" s="53" t="s">
        <v>16</v>
      </c>
      <c r="D37" s="71">
        <v>30</v>
      </c>
      <c r="E37" s="71">
        <v>20</v>
      </c>
      <c r="F37" s="71" t="str">
        <f t="shared" si="5"/>
        <v>大泉二中 2</v>
      </c>
      <c r="G37" s="71" t="s">
        <v>79</v>
      </c>
      <c r="H37" s="71" t="s">
        <v>140</v>
      </c>
      <c r="I37" s="71" t="s">
        <v>269</v>
      </c>
      <c r="J37" s="72"/>
      <c r="K37" s="54" t="str">
        <f>IFERROR(RANK(J37,$J$32:$J$50,1),"")</f>
        <v/>
      </c>
    </row>
    <row r="38" spans="1:11" ht="22.5" customHeight="1">
      <c r="A38" s="12" t="str">
        <f t="shared" si="7"/>
        <v>中学2,3年男子 3ｋｍ_</v>
      </c>
      <c r="B38" s="3"/>
      <c r="C38" s="53" t="s">
        <v>16</v>
      </c>
      <c r="D38" s="71">
        <v>31</v>
      </c>
      <c r="E38" s="71">
        <v>24</v>
      </c>
      <c r="F38" s="71" t="str">
        <f t="shared" si="5"/>
        <v>大泉二中 2</v>
      </c>
      <c r="G38" s="71" t="s">
        <v>133</v>
      </c>
      <c r="H38" s="71" t="s">
        <v>141</v>
      </c>
      <c r="I38" s="71" t="s">
        <v>269</v>
      </c>
      <c r="J38" s="72"/>
      <c r="K38" s="54" t="str">
        <f>IFERROR(RANK(J38,$J$32:$J$50,1),"")</f>
        <v/>
      </c>
    </row>
    <row r="39" spans="1:11" ht="22.5" customHeight="1">
      <c r="A39" s="12" t="str">
        <f t="shared" si="7"/>
        <v>中学2,3年男子 3ｋｍ_</v>
      </c>
      <c r="B39" s="3"/>
      <c r="C39" s="53" t="s">
        <v>16</v>
      </c>
      <c r="D39" s="71">
        <v>32</v>
      </c>
      <c r="E39" s="71">
        <v>25</v>
      </c>
      <c r="F39" s="71" t="str">
        <f t="shared" si="5"/>
        <v>大泉二中 2</v>
      </c>
      <c r="G39" s="71" t="s">
        <v>80</v>
      </c>
      <c r="H39" s="71" t="s">
        <v>142</v>
      </c>
      <c r="I39" s="71" t="s">
        <v>269</v>
      </c>
      <c r="J39" s="72"/>
      <c r="K39" s="54" t="str">
        <f>IFERROR(RANK(J39,$J$32:$J$50,1),"")</f>
        <v/>
      </c>
    </row>
    <row r="40" spans="1:11" ht="22.5" customHeight="1">
      <c r="A40" s="12" t="str">
        <f t="shared" si="7"/>
        <v>中学2,3年男子 3ｋｍ_</v>
      </c>
      <c r="B40" s="3"/>
      <c r="C40" s="53" t="s">
        <v>16</v>
      </c>
      <c r="D40" s="71">
        <v>33</v>
      </c>
      <c r="E40" s="71">
        <v>30</v>
      </c>
      <c r="F40" s="71" t="str">
        <f t="shared" si="5"/>
        <v>大泉二中 2</v>
      </c>
      <c r="G40" s="71" t="s">
        <v>134</v>
      </c>
      <c r="H40" s="71" t="s">
        <v>143</v>
      </c>
      <c r="I40" s="71" t="s">
        <v>269</v>
      </c>
      <c r="J40" s="72"/>
      <c r="K40" s="54" t="str">
        <f>IFERROR(RANK(J40,$J$32:$J$50,1),"")</f>
        <v/>
      </c>
    </row>
    <row r="41" spans="1:11" ht="22.5" customHeight="1">
      <c r="A41" s="12" t="str">
        <f t="shared" si="7"/>
        <v>中学2,3年男子 3ｋｍ_</v>
      </c>
      <c r="B41" s="3"/>
      <c r="C41" s="53" t="s">
        <v>16</v>
      </c>
      <c r="D41" s="71">
        <v>34</v>
      </c>
      <c r="E41" s="71">
        <v>31</v>
      </c>
      <c r="F41" s="71" t="str">
        <f t="shared" si="5"/>
        <v>大泉西中 2</v>
      </c>
      <c r="G41" s="73" t="s">
        <v>169</v>
      </c>
      <c r="H41" s="71" t="s">
        <v>164</v>
      </c>
      <c r="I41" s="71" t="s">
        <v>270</v>
      </c>
      <c r="J41" s="72"/>
      <c r="K41" s="54" t="str">
        <f>IFERROR(RANK(J41,$J$32:$J$50,1),"")</f>
        <v/>
      </c>
    </row>
    <row r="42" spans="1:11" ht="22.5" customHeight="1">
      <c r="A42" s="12" t="str">
        <f t="shared" si="7"/>
        <v>中学2,3年男子 3ｋｍ_</v>
      </c>
      <c r="B42" s="3"/>
      <c r="C42" s="53" t="s">
        <v>16</v>
      </c>
      <c r="D42" s="71">
        <v>35</v>
      </c>
      <c r="E42" s="71">
        <v>32</v>
      </c>
      <c r="F42" s="71" t="str">
        <f t="shared" si="5"/>
        <v>大泉西中 2</v>
      </c>
      <c r="G42" s="71" t="s">
        <v>170</v>
      </c>
      <c r="H42" s="71" t="s">
        <v>165</v>
      </c>
      <c r="I42" s="71" t="s">
        <v>270</v>
      </c>
      <c r="J42" s="72"/>
      <c r="K42" s="54" t="str">
        <f>IFERROR(RANK(J42,$J$32:$J$50,1),"")</f>
        <v/>
      </c>
    </row>
    <row r="43" spans="1:11" ht="22.5" customHeight="1">
      <c r="A43" s="12" t="str">
        <f t="shared" si="6"/>
        <v>中学2,3年男子 3ｋｍ_</v>
      </c>
      <c r="B43" s="3"/>
      <c r="C43" s="53" t="s">
        <v>16</v>
      </c>
      <c r="D43" s="71">
        <v>36</v>
      </c>
      <c r="E43" s="71">
        <v>33</v>
      </c>
      <c r="F43" s="71" t="str">
        <f t="shared" si="5"/>
        <v>大泉西中 2</v>
      </c>
      <c r="G43" s="71" t="s">
        <v>171</v>
      </c>
      <c r="H43" s="71" t="s">
        <v>166</v>
      </c>
      <c r="I43" s="71" t="s">
        <v>270</v>
      </c>
      <c r="J43" s="72"/>
      <c r="K43" s="54" t="str">
        <f>IFERROR(RANK(J43,$J$32:$J$50,1),"")</f>
        <v/>
      </c>
    </row>
    <row r="44" spans="1:11" ht="22.5" customHeight="1">
      <c r="A44" s="12" t="str">
        <f t="shared" si="6"/>
        <v>中学2,3年男子 3ｋｍ_</v>
      </c>
      <c r="B44" s="3"/>
      <c r="C44" s="53" t="s">
        <v>16</v>
      </c>
      <c r="D44" s="71">
        <v>37</v>
      </c>
      <c r="E44" s="71">
        <v>34</v>
      </c>
      <c r="F44" s="71" t="str">
        <f t="shared" si="5"/>
        <v>大泉西中 2</v>
      </c>
      <c r="G44" s="71" t="s">
        <v>172</v>
      </c>
      <c r="H44" s="71" t="s">
        <v>167</v>
      </c>
      <c r="I44" s="71" t="s">
        <v>270</v>
      </c>
      <c r="J44" s="72"/>
      <c r="K44" s="54" t="str">
        <f>IFERROR(RANK(J44,$J$32:$J$50,1),"")</f>
        <v/>
      </c>
    </row>
    <row r="45" spans="1:11" ht="22.5" customHeight="1">
      <c r="A45" s="12" t="str">
        <f t="shared" ref="A45:A49" si="8">C45&amp;"_"&amp;K45</f>
        <v>中学2,3年男子 3ｋｍ_</v>
      </c>
      <c r="B45" s="3"/>
      <c r="C45" s="53" t="s">
        <v>16</v>
      </c>
      <c r="D45" s="71">
        <v>38</v>
      </c>
      <c r="E45" s="71">
        <v>35</v>
      </c>
      <c r="F45" s="71" t="str">
        <f t="shared" si="5"/>
        <v>大泉西中 2</v>
      </c>
      <c r="G45" s="71" t="s">
        <v>173</v>
      </c>
      <c r="H45" s="71" t="s">
        <v>168</v>
      </c>
      <c r="I45" s="71" t="s">
        <v>270</v>
      </c>
      <c r="J45" s="72"/>
      <c r="K45" s="54" t="str">
        <f>IFERROR(RANK(J45,$J$32:$J$50,1),"")</f>
        <v/>
      </c>
    </row>
    <row r="46" spans="1:11" ht="22.5" customHeight="1">
      <c r="A46" s="12" t="str">
        <f t="shared" si="8"/>
        <v>中学2,3年男子 3ｋｍ_</v>
      </c>
      <c r="B46" s="3"/>
      <c r="C46" s="53" t="s">
        <v>16</v>
      </c>
      <c r="D46" s="71">
        <v>39</v>
      </c>
      <c r="E46" s="71">
        <v>71</v>
      </c>
      <c r="F46" s="71" t="str">
        <f t="shared" si="5"/>
        <v>北町中 2</v>
      </c>
      <c r="G46" s="71" t="s">
        <v>235</v>
      </c>
      <c r="H46" s="71" t="s">
        <v>231</v>
      </c>
      <c r="I46" s="71" t="s">
        <v>271</v>
      </c>
      <c r="J46" s="72"/>
      <c r="K46" s="54" t="str">
        <f>IFERROR(RANK(J46,$J$32:$J$50,1),"")</f>
        <v/>
      </c>
    </row>
    <row r="47" spans="1:11" ht="22.5" customHeight="1">
      <c r="A47" s="12" t="str">
        <f t="shared" si="8"/>
        <v>中学2,3年男子 3ｋｍ_</v>
      </c>
      <c r="B47" s="3"/>
      <c r="C47" s="53" t="s">
        <v>16</v>
      </c>
      <c r="D47" s="71">
        <v>40</v>
      </c>
      <c r="E47" s="71">
        <v>72</v>
      </c>
      <c r="F47" s="71" t="str">
        <f t="shared" si="5"/>
        <v>北町中 2</v>
      </c>
      <c r="G47" s="71" t="s">
        <v>236</v>
      </c>
      <c r="H47" s="71" t="s">
        <v>232</v>
      </c>
      <c r="I47" s="71" t="s">
        <v>271</v>
      </c>
      <c r="J47" s="72"/>
      <c r="K47" s="54" t="str">
        <f>IFERROR(RANK(J47,$J$32:$J$50,1),"")</f>
        <v/>
      </c>
    </row>
    <row r="48" spans="1:11" ht="22.5" customHeight="1">
      <c r="A48" s="12" t="str">
        <f t="shared" si="8"/>
        <v>中学2,3年男子 3ｋｍ_</v>
      </c>
      <c r="B48" s="3"/>
      <c r="C48" s="53" t="s">
        <v>16</v>
      </c>
      <c r="D48" s="71">
        <v>41</v>
      </c>
      <c r="E48" s="71">
        <v>73</v>
      </c>
      <c r="F48" s="71" t="str">
        <f t="shared" si="5"/>
        <v>北町中 2</v>
      </c>
      <c r="G48" s="71" t="s">
        <v>237</v>
      </c>
      <c r="H48" s="71" t="s">
        <v>233</v>
      </c>
      <c r="I48" s="71" t="s">
        <v>271</v>
      </c>
      <c r="J48" s="72"/>
      <c r="K48" s="54" t="str">
        <f>IFERROR(RANK(J48,$J$32:$J$50,1),"")</f>
        <v/>
      </c>
    </row>
    <row r="49" spans="1:13" ht="22.5" customHeight="1">
      <c r="A49" s="12" t="str">
        <f t="shared" si="8"/>
        <v>中学2,3年男子 3ｋｍ_</v>
      </c>
      <c r="B49" s="3"/>
      <c r="C49" s="53" t="s">
        <v>16</v>
      </c>
      <c r="D49" s="71">
        <v>42</v>
      </c>
      <c r="E49" s="71">
        <v>74</v>
      </c>
      <c r="F49" s="71" t="str">
        <f t="shared" si="5"/>
        <v>北町中 2</v>
      </c>
      <c r="G49" s="71" t="s">
        <v>238</v>
      </c>
      <c r="H49" s="71" t="s">
        <v>234</v>
      </c>
      <c r="I49" s="71" t="s">
        <v>271</v>
      </c>
      <c r="J49" s="72"/>
      <c r="K49" s="54" t="str">
        <f>IFERROR(RANK(J49,$J$32:$J$50,1),"")</f>
        <v/>
      </c>
    </row>
    <row r="50" spans="1:13" ht="22.5" customHeight="1">
      <c r="A50" s="12" t="str">
        <f t="shared" ref="A50" si="9">C50&amp;"_"&amp;K50</f>
        <v>中学2,3年男子 3ｋｍ_</v>
      </c>
      <c r="B50" s="3"/>
      <c r="C50" s="53" t="s">
        <v>16</v>
      </c>
      <c r="D50" s="71">
        <v>43</v>
      </c>
      <c r="E50" s="71">
        <v>80</v>
      </c>
      <c r="F50" s="71" t="str">
        <f t="shared" si="5"/>
        <v>三原台中 2</v>
      </c>
      <c r="G50" s="71" t="s">
        <v>251</v>
      </c>
      <c r="H50" s="71" t="s">
        <v>252</v>
      </c>
      <c r="I50" s="71" t="s">
        <v>272</v>
      </c>
      <c r="J50" s="72"/>
      <c r="K50" s="54" t="str">
        <f>IFERROR(RANK(J50,$J$32:$J$50,1),"")</f>
        <v/>
      </c>
    </row>
    <row r="51" spans="1:13" ht="22.5" customHeight="1">
      <c r="A51" s="12" t="str">
        <f t="shared" si="4"/>
        <v>_</v>
      </c>
      <c r="C51" s="7"/>
      <c r="D51" s="1"/>
      <c r="F51" s="1"/>
      <c r="H51" s="1"/>
      <c r="I51" s="1"/>
    </row>
    <row r="52" spans="1:13" ht="22.5" customHeight="1">
      <c r="A52" s="12" t="str">
        <f t="shared" si="4"/>
        <v>_</v>
      </c>
      <c r="B52" s="30" t="s">
        <v>39</v>
      </c>
      <c r="C52" s="7"/>
      <c r="D52" s="1"/>
      <c r="E52" s="1"/>
      <c r="F52" s="75" t="s">
        <v>13</v>
      </c>
      <c r="G52" s="75"/>
      <c r="H52" s="75"/>
    </row>
    <row r="53" spans="1:13" ht="11.25" customHeight="1">
      <c r="A53" s="12" t="str">
        <f t="shared" si="4"/>
        <v>_</v>
      </c>
      <c r="C53" s="7"/>
    </row>
    <row r="54" spans="1:13" ht="22.5" customHeight="1">
      <c r="A54" s="12" t="str">
        <f t="shared" si="4"/>
        <v>種目_順位</v>
      </c>
      <c r="B54" s="94"/>
      <c r="C54" s="97" t="s">
        <v>7</v>
      </c>
      <c r="D54" s="95" t="s">
        <v>64</v>
      </c>
      <c r="E54" s="95" t="s">
        <v>96</v>
      </c>
      <c r="F54" s="95" t="s">
        <v>65</v>
      </c>
      <c r="G54" s="95" t="s">
        <v>5</v>
      </c>
      <c r="H54" s="95" t="s">
        <v>6</v>
      </c>
      <c r="I54" s="95" t="s">
        <v>65</v>
      </c>
      <c r="J54" s="95" t="s">
        <v>66</v>
      </c>
      <c r="K54" s="95" t="s">
        <v>8</v>
      </c>
    </row>
    <row r="55" spans="1:13" ht="22.5" customHeight="1">
      <c r="A55" s="12" t="str">
        <f t="shared" si="4"/>
        <v>中学1年女子 3ｋｍ_</v>
      </c>
      <c r="B55" s="3"/>
      <c r="C55" s="53" t="s">
        <v>14</v>
      </c>
      <c r="D55" s="71">
        <v>1</v>
      </c>
      <c r="E55" s="71">
        <v>29</v>
      </c>
      <c r="F55" s="71" t="e">
        <f>#REF!</f>
        <v>#REF!</v>
      </c>
      <c r="G55" s="71" t="s">
        <v>144</v>
      </c>
      <c r="H55" s="71" t="s">
        <v>145</v>
      </c>
      <c r="I55" s="71" t="s">
        <v>97</v>
      </c>
      <c r="J55" s="72"/>
      <c r="K55" s="54" t="str">
        <f>IFERROR(RANK(J55,$J$55:$J$65,1),"")</f>
        <v/>
      </c>
      <c r="M55" s="1"/>
    </row>
    <row r="56" spans="1:13" ht="22.5" customHeight="1">
      <c r="A56" s="12" t="str">
        <f t="shared" si="4"/>
        <v>中学1年女子 3ｋｍ_</v>
      </c>
      <c r="B56" s="3"/>
      <c r="C56" s="53" t="s">
        <v>14</v>
      </c>
      <c r="D56" s="71">
        <v>2</v>
      </c>
      <c r="E56" s="71">
        <v>48</v>
      </c>
      <c r="F56" s="71" t="str">
        <f t="shared" ref="F56:F65" si="10">I56</f>
        <v>大泉西中</v>
      </c>
      <c r="G56" s="73" t="s">
        <v>181</v>
      </c>
      <c r="H56" s="71" t="s">
        <v>174</v>
      </c>
      <c r="I56" s="71" t="s">
        <v>99</v>
      </c>
      <c r="J56" s="72"/>
      <c r="K56" s="54" t="str">
        <f>IFERROR(RANK(J56,$J$55:$J$65,1),"")</f>
        <v/>
      </c>
    </row>
    <row r="57" spans="1:13" ht="22.5" customHeight="1">
      <c r="A57" s="12" t="str">
        <f t="shared" si="4"/>
        <v>中学1年女子 3ｋｍ_</v>
      </c>
      <c r="B57" s="3"/>
      <c r="C57" s="53" t="s">
        <v>14</v>
      </c>
      <c r="D57" s="71">
        <v>3</v>
      </c>
      <c r="E57" s="71">
        <v>49</v>
      </c>
      <c r="F57" s="71" t="str">
        <f>I55</f>
        <v>大泉二中</v>
      </c>
      <c r="G57" s="71" t="s">
        <v>182</v>
      </c>
      <c r="H57" s="71" t="s">
        <v>175</v>
      </c>
      <c r="I57" s="71" t="s">
        <v>99</v>
      </c>
      <c r="J57" s="72"/>
      <c r="K57" s="54" t="str">
        <f>IFERROR(RANK(J57,$J$55:$J$65,1),"")</f>
        <v/>
      </c>
    </row>
    <row r="58" spans="1:13" ht="22.5" customHeight="1">
      <c r="A58" s="12" t="str">
        <f t="shared" si="4"/>
        <v>中学1年女子 3ｋｍ_</v>
      </c>
      <c r="B58" s="3"/>
      <c r="C58" s="53" t="s">
        <v>14</v>
      </c>
      <c r="D58" s="71">
        <v>4</v>
      </c>
      <c r="E58" s="71">
        <v>50</v>
      </c>
      <c r="F58" s="71" t="str">
        <f t="shared" si="10"/>
        <v>大泉西中</v>
      </c>
      <c r="G58" s="71" t="s">
        <v>183</v>
      </c>
      <c r="H58" s="71" t="s">
        <v>176</v>
      </c>
      <c r="I58" s="71" t="s">
        <v>99</v>
      </c>
      <c r="J58" s="72"/>
      <c r="K58" s="54" t="str">
        <f>IFERROR(RANK(J58,$J$55:$J$65,1),"")</f>
        <v/>
      </c>
    </row>
    <row r="59" spans="1:13" ht="22.5" customHeight="1">
      <c r="A59" s="12" t="str">
        <f t="shared" si="4"/>
        <v>中学1年女子 3ｋｍ_</v>
      </c>
      <c r="B59" s="3"/>
      <c r="C59" s="53" t="s">
        <v>14</v>
      </c>
      <c r="D59" s="71">
        <v>5</v>
      </c>
      <c r="E59" s="71">
        <v>51</v>
      </c>
      <c r="F59" s="71" t="str">
        <f t="shared" si="10"/>
        <v>大泉西中</v>
      </c>
      <c r="G59" s="71" t="s">
        <v>184</v>
      </c>
      <c r="H59" s="71" t="s">
        <v>177</v>
      </c>
      <c r="I59" s="71" t="s">
        <v>99</v>
      </c>
      <c r="J59" s="72"/>
      <c r="K59" s="54" t="str">
        <f>IFERROR(RANK(J59,$J$55:$J$65,1),"")</f>
        <v/>
      </c>
    </row>
    <row r="60" spans="1:13" ht="22.5" customHeight="1">
      <c r="A60" s="12" t="str">
        <f t="shared" si="4"/>
        <v>中学1年女子 3ｋｍ_</v>
      </c>
      <c r="B60" s="3"/>
      <c r="C60" s="53" t="s">
        <v>14</v>
      </c>
      <c r="D60" s="71">
        <v>6</v>
      </c>
      <c r="E60" s="71">
        <v>52</v>
      </c>
      <c r="F60" s="71" t="str">
        <f t="shared" si="10"/>
        <v>大泉西中</v>
      </c>
      <c r="G60" s="71" t="s">
        <v>185</v>
      </c>
      <c r="H60" s="71" t="s">
        <v>178</v>
      </c>
      <c r="I60" s="71" t="s">
        <v>99</v>
      </c>
      <c r="J60" s="72"/>
      <c r="K60" s="54" t="str">
        <f>IFERROR(RANK(J60,$J$55:$J$65,1),"")</f>
        <v/>
      </c>
    </row>
    <row r="61" spans="1:13" ht="22.5" customHeight="1">
      <c r="A61" s="12" t="str">
        <f t="shared" si="4"/>
        <v>中学1年女子 3ｋｍ_</v>
      </c>
      <c r="B61" s="5"/>
      <c r="C61" s="53" t="s">
        <v>14</v>
      </c>
      <c r="D61" s="71">
        <v>7</v>
      </c>
      <c r="E61" s="71">
        <v>53</v>
      </c>
      <c r="F61" s="71" t="str">
        <f t="shared" si="10"/>
        <v>大泉西中</v>
      </c>
      <c r="G61" s="71" t="s">
        <v>186</v>
      </c>
      <c r="H61" s="71" t="s">
        <v>179</v>
      </c>
      <c r="I61" s="71" t="s">
        <v>99</v>
      </c>
      <c r="J61" s="72"/>
      <c r="K61" s="54" t="str">
        <f>IFERROR(RANK(J61,$J$55:$J$65,1),"")</f>
        <v/>
      </c>
    </row>
    <row r="62" spans="1:13" ht="22.5" customHeight="1">
      <c r="A62" s="12" t="str">
        <f t="shared" si="4"/>
        <v>中学1年女子 3ｋｍ_</v>
      </c>
      <c r="B62" s="5"/>
      <c r="C62" s="53" t="s">
        <v>14</v>
      </c>
      <c r="D62" s="71">
        <v>8</v>
      </c>
      <c r="E62" s="71">
        <v>54</v>
      </c>
      <c r="F62" s="71" t="str">
        <f t="shared" si="10"/>
        <v>大泉西中</v>
      </c>
      <c r="G62" s="71" t="s">
        <v>187</v>
      </c>
      <c r="H62" s="71" t="s">
        <v>180</v>
      </c>
      <c r="I62" s="71" t="s">
        <v>99</v>
      </c>
      <c r="J62" s="72"/>
      <c r="K62" s="54"/>
    </row>
    <row r="63" spans="1:13" ht="22.5" customHeight="1">
      <c r="A63" s="12" t="str">
        <f t="shared" si="4"/>
        <v>中学1年女子 3ｋｍ_</v>
      </c>
      <c r="B63" s="6"/>
      <c r="C63" s="53" t="s">
        <v>14</v>
      </c>
      <c r="D63" s="71">
        <v>9</v>
      </c>
      <c r="E63" s="71">
        <v>59</v>
      </c>
      <c r="F63" s="71" t="str">
        <f t="shared" si="10"/>
        <v>光が丘三中</v>
      </c>
      <c r="G63" s="71" t="s">
        <v>208</v>
      </c>
      <c r="H63" s="71" t="s">
        <v>205</v>
      </c>
      <c r="I63" s="71" t="s">
        <v>75</v>
      </c>
      <c r="J63" s="72"/>
      <c r="K63" s="54"/>
    </row>
    <row r="64" spans="1:13" ht="22.5" customHeight="1">
      <c r="A64" s="12" t="str">
        <f t="shared" si="4"/>
        <v>中学1年女子 3ｋｍ_</v>
      </c>
      <c r="B64" s="6"/>
      <c r="C64" s="53" t="s">
        <v>14</v>
      </c>
      <c r="D64" s="71">
        <v>10</v>
      </c>
      <c r="E64" s="71">
        <v>60</v>
      </c>
      <c r="F64" s="71" t="str">
        <f t="shared" si="10"/>
        <v>光が丘三中</v>
      </c>
      <c r="G64" s="71" t="s">
        <v>209</v>
      </c>
      <c r="H64" s="71" t="s">
        <v>206</v>
      </c>
      <c r="I64" s="71" t="s">
        <v>75</v>
      </c>
      <c r="J64" s="72"/>
      <c r="K64" s="54"/>
    </row>
    <row r="65" spans="1:11" ht="22.5" customHeight="1">
      <c r="A65" s="12" t="str">
        <f t="shared" si="4"/>
        <v>中学1年女子 3ｋｍ_</v>
      </c>
      <c r="B65" s="3"/>
      <c r="C65" s="53" t="s">
        <v>14</v>
      </c>
      <c r="D65" s="71">
        <v>11</v>
      </c>
      <c r="E65" s="71">
        <v>61</v>
      </c>
      <c r="F65" s="71" t="str">
        <f t="shared" si="10"/>
        <v>光が丘三中</v>
      </c>
      <c r="G65" s="71" t="s">
        <v>210</v>
      </c>
      <c r="H65" s="71" t="s">
        <v>207</v>
      </c>
      <c r="I65" s="71" t="s">
        <v>75</v>
      </c>
      <c r="J65" s="72"/>
      <c r="K65" s="54"/>
    </row>
    <row r="66" spans="1:11" ht="22.5" customHeight="1">
      <c r="A66" s="12" t="str">
        <f t="shared" si="4"/>
        <v>_</v>
      </c>
      <c r="C66" s="7"/>
      <c r="D66" s="1"/>
      <c r="K66" s="10"/>
    </row>
    <row r="67" spans="1:11" ht="22.5" customHeight="1">
      <c r="A67" s="12"/>
      <c r="B67" s="30" t="s">
        <v>40</v>
      </c>
      <c r="C67" s="7"/>
      <c r="D67" s="1"/>
      <c r="E67" s="1"/>
      <c r="F67" s="75" t="s">
        <v>11</v>
      </c>
      <c r="G67" s="75"/>
      <c r="H67" s="75"/>
      <c r="K67" s="10"/>
    </row>
    <row r="68" spans="1:11" ht="22.5" customHeight="1">
      <c r="A68" s="12"/>
      <c r="C68" s="7"/>
      <c r="D68" s="1"/>
      <c r="K68" s="10"/>
    </row>
    <row r="69" spans="1:11" ht="22.5" customHeight="1">
      <c r="A69" s="12" t="str">
        <f>C69&amp;"_"&amp;K69</f>
        <v>_順位</v>
      </c>
      <c r="B69" s="94"/>
      <c r="C69" s="96"/>
      <c r="D69" s="95" t="s">
        <v>64</v>
      </c>
      <c r="E69" s="95" t="s">
        <v>96</v>
      </c>
      <c r="F69" s="95" t="s">
        <v>65</v>
      </c>
      <c r="G69" s="95" t="s">
        <v>5</v>
      </c>
      <c r="H69" s="95" t="s">
        <v>6</v>
      </c>
      <c r="I69" s="95" t="s">
        <v>65</v>
      </c>
      <c r="J69" s="95" t="s">
        <v>66</v>
      </c>
      <c r="K69" s="95" t="s">
        <v>8</v>
      </c>
    </row>
    <row r="70" spans="1:11" ht="22.5" customHeight="1">
      <c r="A70" s="12" t="str">
        <f t="shared" si="4"/>
        <v>中学2,3年女子 3ｋｍ_</v>
      </c>
      <c r="B70" s="2"/>
      <c r="C70" s="53" t="s">
        <v>12</v>
      </c>
      <c r="D70" s="71">
        <v>12</v>
      </c>
      <c r="E70" s="71">
        <v>21</v>
      </c>
      <c r="F70" s="71" t="str">
        <f t="shared" ref="F70:F81" si="11">I70</f>
        <v>大泉二中 2</v>
      </c>
      <c r="G70" s="71" t="s">
        <v>146</v>
      </c>
      <c r="H70" s="71" t="s">
        <v>149</v>
      </c>
      <c r="I70" s="71" t="s">
        <v>269</v>
      </c>
      <c r="J70" s="72"/>
      <c r="K70" s="54" t="str">
        <f>IFERROR(RANK(J70,$J$70:$J$81,1),"")</f>
        <v/>
      </c>
    </row>
    <row r="71" spans="1:11" ht="22.5" customHeight="1">
      <c r="A71" s="12" t="str">
        <f t="shared" si="4"/>
        <v>中学2,3年女子 3ｋｍ_</v>
      </c>
      <c r="B71" s="3"/>
      <c r="C71" s="53" t="s">
        <v>12</v>
      </c>
      <c r="D71" s="71">
        <v>13</v>
      </c>
      <c r="E71" s="71">
        <v>22</v>
      </c>
      <c r="F71" s="71" t="str">
        <f t="shared" si="11"/>
        <v>大泉二中 2</v>
      </c>
      <c r="G71" s="71" t="s">
        <v>147</v>
      </c>
      <c r="H71" s="71" t="s">
        <v>101</v>
      </c>
      <c r="I71" s="71" t="s">
        <v>269</v>
      </c>
      <c r="J71" s="72"/>
      <c r="K71" s="54" t="str">
        <f>IFERROR(RANK(J71,$J$70:$J$81,1),"")</f>
        <v/>
      </c>
    </row>
    <row r="72" spans="1:11" ht="22.5" customHeight="1">
      <c r="A72" s="12" t="str">
        <f t="shared" si="4"/>
        <v>中学2,3年女子 3ｋｍ_</v>
      </c>
      <c r="B72" s="3"/>
      <c r="C72" s="53" t="s">
        <v>12</v>
      </c>
      <c r="D72" s="71">
        <v>14</v>
      </c>
      <c r="E72" s="71">
        <v>23</v>
      </c>
      <c r="F72" s="71" t="str">
        <f t="shared" si="11"/>
        <v>大泉二中 2</v>
      </c>
      <c r="G72" s="73" t="s">
        <v>148</v>
      </c>
      <c r="H72" s="71" t="s">
        <v>100</v>
      </c>
      <c r="I72" s="71" t="s">
        <v>269</v>
      </c>
      <c r="J72" s="72"/>
      <c r="K72" s="54" t="str">
        <f>IFERROR(RANK(J72,$J$70:$J$81,1),"")</f>
        <v/>
      </c>
    </row>
    <row r="73" spans="1:11" ht="22.5" customHeight="1">
      <c r="A73" s="12" t="str">
        <f t="shared" si="4"/>
        <v>中学2,3年女子 3ｋｍ_</v>
      </c>
      <c r="B73" s="3"/>
      <c r="C73" s="53" t="s">
        <v>12</v>
      </c>
      <c r="D73" s="71">
        <v>15</v>
      </c>
      <c r="E73" s="71">
        <v>43</v>
      </c>
      <c r="F73" s="71" t="str">
        <f t="shared" si="11"/>
        <v>大泉西中 2</v>
      </c>
      <c r="G73" s="73" t="s">
        <v>192</v>
      </c>
      <c r="H73" s="71" t="s">
        <v>188</v>
      </c>
      <c r="I73" s="71" t="s">
        <v>273</v>
      </c>
      <c r="J73" s="72"/>
      <c r="K73" s="54" t="str">
        <f>IFERROR(RANK(J73,$J$70:$J$81,1),"")</f>
        <v/>
      </c>
    </row>
    <row r="74" spans="1:11" ht="22.5" customHeight="1">
      <c r="A74" s="12" t="str">
        <f t="shared" si="4"/>
        <v>中学2,3年女子 3ｋｍ_</v>
      </c>
      <c r="B74" s="3"/>
      <c r="C74" s="53" t="s">
        <v>12</v>
      </c>
      <c r="D74" s="71">
        <v>16</v>
      </c>
      <c r="E74" s="71">
        <v>44</v>
      </c>
      <c r="F74" s="71" t="str">
        <f t="shared" si="11"/>
        <v>大泉西中 2</v>
      </c>
      <c r="G74" s="71" t="s">
        <v>193</v>
      </c>
      <c r="H74" s="71" t="s">
        <v>189</v>
      </c>
      <c r="I74" s="71" t="s">
        <v>273</v>
      </c>
      <c r="J74" s="72"/>
      <c r="K74" s="54" t="str">
        <f>IFERROR(RANK(J74,$J$70:$J$81,1),"")</f>
        <v/>
      </c>
    </row>
    <row r="75" spans="1:11" ht="22.5" customHeight="1">
      <c r="A75" s="12" t="str">
        <f t="shared" si="4"/>
        <v>中学2,3年女子 3ｋｍ_</v>
      </c>
      <c r="B75" s="3"/>
      <c r="C75" s="53" t="s">
        <v>12</v>
      </c>
      <c r="D75" s="71">
        <v>17</v>
      </c>
      <c r="E75" s="71">
        <v>45</v>
      </c>
      <c r="F75" s="71" t="str">
        <f t="shared" si="11"/>
        <v>大泉西中 2</v>
      </c>
      <c r="G75" s="71" t="s">
        <v>194</v>
      </c>
      <c r="H75" s="71" t="s">
        <v>98</v>
      </c>
      <c r="I75" s="71" t="s">
        <v>273</v>
      </c>
      <c r="J75" s="72"/>
      <c r="K75" s="54" t="str">
        <f>IFERROR(RANK(J75,$J$70:$J$81,1),"")</f>
        <v/>
      </c>
    </row>
    <row r="76" spans="1:11" ht="22.5" customHeight="1">
      <c r="A76" s="12" t="str">
        <f t="shared" si="4"/>
        <v>中学2,3年女子 3ｋｍ_</v>
      </c>
      <c r="B76" s="5"/>
      <c r="C76" s="53" t="s">
        <v>12</v>
      </c>
      <c r="D76" s="71">
        <v>18</v>
      </c>
      <c r="E76" s="71">
        <v>46</v>
      </c>
      <c r="F76" s="71" t="str">
        <f t="shared" si="11"/>
        <v>大泉西中 2</v>
      </c>
      <c r="G76" s="71" t="s">
        <v>195</v>
      </c>
      <c r="H76" s="71" t="s">
        <v>190</v>
      </c>
      <c r="I76" s="71" t="s">
        <v>273</v>
      </c>
      <c r="J76" s="72"/>
      <c r="K76" s="54"/>
    </row>
    <row r="77" spans="1:11" ht="22.5" customHeight="1">
      <c r="A77" s="12" t="str">
        <f t="shared" si="4"/>
        <v>中学2,3年女子 3ｋｍ_</v>
      </c>
      <c r="B77" s="5"/>
      <c r="C77" s="53" t="s">
        <v>12</v>
      </c>
      <c r="D77" s="71">
        <v>19</v>
      </c>
      <c r="E77" s="71">
        <v>47</v>
      </c>
      <c r="F77" s="71" t="str">
        <f t="shared" si="11"/>
        <v>大泉西中 2</v>
      </c>
      <c r="G77" s="71" t="s">
        <v>196</v>
      </c>
      <c r="H77" s="71" t="s">
        <v>191</v>
      </c>
      <c r="I77" s="71" t="s">
        <v>273</v>
      </c>
      <c r="J77" s="72"/>
      <c r="K77" s="54"/>
    </row>
    <row r="78" spans="1:11" ht="22.5" customHeight="1">
      <c r="A78" s="12" t="str">
        <f t="shared" si="4"/>
        <v>中学2,3年女子 3ｋｍ_</v>
      </c>
      <c r="B78" s="6"/>
      <c r="C78" s="53" t="s">
        <v>12</v>
      </c>
      <c r="D78" s="71">
        <v>20</v>
      </c>
      <c r="E78" s="71">
        <v>64</v>
      </c>
      <c r="F78" s="71" t="str">
        <f t="shared" si="11"/>
        <v>南が丘中 2</v>
      </c>
      <c r="G78" s="71" t="s">
        <v>219</v>
      </c>
      <c r="H78" s="71" t="s">
        <v>216</v>
      </c>
      <c r="I78" s="71" t="s">
        <v>274</v>
      </c>
      <c r="J78" s="72"/>
      <c r="K78" s="54"/>
    </row>
    <row r="79" spans="1:11" ht="22.5" customHeight="1">
      <c r="A79" s="12" t="str">
        <f t="shared" si="4"/>
        <v>中学2,3年女子 3ｋｍ_</v>
      </c>
      <c r="B79" s="6"/>
      <c r="C79" s="53" t="s">
        <v>12</v>
      </c>
      <c r="D79" s="71">
        <v>21</v>
      </c>
      <c r="E79" s="71">
        <v>65</v>
      </c>
      <c r="F79" s="71" t="str">
        <f t="shared" si="11"/>
        <v>南が丘中 2</v>
      </c>
      <c r="G79" s="71" t="s">
        <v>220</v>
      </c>
      <c r="H79" s="71" t="s">
        <v>217</v>
      </c>
      <c r="I79" s="71" t="s">
        <v>274</v>
      </c>
      <c r="J79" s="72"/>
      <c r="K79" s="54"/>
    </row>
    <row r="80" spans="1:11" ht="22.5" customHeight="1">
      <c r="A80" s="12" t="str">
        <f t="shared" si="4"/>
        <v>中学2,3年女子 3ｋｍ_</v>
      </c>
      <c r="B80" s="6"/>
      <c r="C80" s="53" t="s">
        <v>12</v>
      </c>
      <c r="D80" s="71">
        <v>22</v>
      </c>
      <c r="E80" s="71">
        <v>66</v>
      </c>
      <c r="F80" s="71" t="str">
        <f t="shared" si="11"/>
        <v>南が丘中 2</v>
      </c>
      <c r="G80" s="71" t="s">
        <v>221</v>
      </c>
      <c r="H80" s="71" t="s">
        <v>218</v>
      </c>
      <c r="I80" s="71" t="s">
        <v>274</v>
      </c>
      <c r="J80" s="72"/>
      <c r="K80" s="54"/>
    </row>
    <row r="81" spans="1:11" ht="22.5" customHeight="1">
      <c r="A81" s="12" t="str">
        <f t="shared" si="4"/>
        <v>中学2,3年女子 3ｋｍ_</v>
      </c>
      <c r="B81" s="6"/>
      <c r="C81" s="53" t="s">
        <v>12</v>
      </c>
      <c r="D81" s="71">
        <v>23</v>
      </c>
      <c r="E81" s="71">
        <v>67</v>
      </c>
      <c r="F81" s="71" t="str">
        <f t="shared" si="11"/>
        <v>田柄中 2</v>
      </c>
      <c r="G81" s="71" t="s">
        <v>222</v>
      </c>
      <c r="H81" s="71" t="s">
        <v>223</v>
      </c>
      <c r="I81" s="71" t="s">
        <v>275</v>
      </c>
      <c r="J81" s="72"/>
      <c r="K81" s="54"/>
    </row>
    <row r="82" spans="1:11" ht="22.5" customHeight="1">
      <c r="A82" s="12" t="str">
        <f t="shared" ref="A82:A104" si="12">C82&amp;"_"&amp;K82</f>
        <v>_</v>
      </c>
      <c r="C82" s="7"/>
      <c r="D82" s="1"/>
      <c r="F82" s="1"/>
      <c r="H82" s="1"/>
      <c r="I82" s="1"/>
      <c r="K82" s="10"/>
    </row>
    <row r="83" spans="1:11" ht="22.5" customHeight="1">
      <c r="A83" s="12" t="str">
        <f t="shared" si="12"/>
        <v>_</v>
      </c>
      <c r="B83" s="30" t="s">
        <v>41</v>
      </c>
      <c r="C83" s="7"/>
      <c r="D83" s="7"/>
      <c r="E83" s="7"/>
      <c r="F83" s="76" t="s">
        <v>261</v>
      </c>
      <c r="G83" s="76"/>
      <c r="H83" s="76"/>
      <c r="K83" s="10"/>
    </row>
    <row r="84" spans="1:11" ht="11.25" customHeight="1">
      <c r="A84" s="12" t="str">
        <f t="shared" si="12"/>
        <v>_</v>
      </c>
      <c r="C84" s="7"/>
      <c r="K84" s="10"/>
    </row>
    <row r="85" spans="1:11" ht="22.5" customHeight="1">
      <c r="A85" s="12" t="str">
        <f t="shared" si="12"/>
        <v>_順位</v>
      </c>
      <c r="B85" s="94"/>
      <c r="C85" s="96"/>
      <c r="D85" s="95" t="s">
        <v>64</v>
      </c>
      <c r="E85" s="95" t="s">
        <v>96</v>
      </c>
      <c r="F85" s="95" t="s">
        <v>65</v>
      </c>
      <c r="G85" s="95" t="s">
        <v>5</v>
      </c>
      <c r="H85" s="95" t="s">
        <v>6</v>
      </c>
      <c r="I85" s="95" t="s">
        <v>65</v>
      </c>
      <c r="J85" s="95" t="s">
        <v>66</v>
      </c>
      <c r="K85" s="95" t="s">
        <v>8</v>
      </c>
    </row>
    <row r="86" spans="1:11" ht="22.5" customHeight="1">
      <c r="A86" s="12" t="str">
        <f t="shared" si="12"/>
        <v>高校女子 3ｋｍ_</v>
      </c>
      <c r="B86" s="3"/>
      <c r="C86" s="53" t="s">
        <v>10</v>
      </c>
      <c r="D86" s="71">
        <v>1</v>
      </c>
      <c r="E86" s="71">
        <v>81</v>
      </c>
      <c r="F86" s="71" t="str">
        <f t="shared" ref="F86:F88" si="13">I86</f>
        <v>都小平高</v>
      </c>
      <c r="G86" s="71" t="s">
        <v>254</v>
      </c>
      <c r="H86" s="71" t="s">
        <v>255</v>
      </c>
      <c r="I86" s="71" t="s">
        <v>256</v>
      </c>
      <c r="J86" s="72"/>
      <c r="K86" s="54" t="str">
        <f>IFERROR(RANK(J86,$J$86:$J$88,1),"")</f>
        <v/>
      </c>
    </row>
    <row r="87" spans="1:11" ht="22.5" customHeight="1">
      <c r="A87" s="12" t="str">
        <f t="shared" si="12"/>
        <v>高校女子 3ｋｍ_</v>
      </c>
      <c r="B87" s="3"/>
      <c r="C87" s="53" t="s">
        <v>10</v>
      </c>
      <c r="D87" s="71">
        <v>2</v>
      </c>
      <c r="E87" s="71">
        <v>82</v>
      </c>
      <c r="F87" s="71" t="str">
        <f t="shared" si="13"/>
        <v>都小平高</v>
      </c>
      <c r="G87" s="71" t="s">
        <v>257</v>
      </c>
      <c r="H87" s="71" t="s">
        <v>258</v>
      </c>
      <c r="I87" s="71" t="s">
        <v>256</v>
      </c>
      <c r="J87" s="72"/>
      <c r="K87" s="54" t="str">
        <f>IFERROR(RANK(J87,$J$86:$J$88,1),"")</f>
        <v/>
      </c>
    </row>
    <row r="88" spans="1:11" ht="22.5" customHeight="1">
      <c r="A88" s="12" t="str">
        <f t="shared" si="12"/>
        <v>高校女子 3ｋｍ_</v>
      </c>
      <c r="B88" s="3"/>
      <c r="C88" s="53" t="s">
        <v>10</v>
      </c>
      <c r="D88" s="71">
        <v>3</v>
      </c>
      <c r="E88" s="71">
        <v>83</v>
      </c>
      <c r="F88" s="71" t="str">
        <f t="shared" si="13"/>
        <v>都小平高</v>
      </c>
      <c r="G88" s="71" t="s">
        <v>259</v>
      </c>
      <c r="H88" s="71" t="s">
        <v>260</v>
      </c>
      <c r="I88" s="71" t="s">
        <v>256</v>
      </c>
      <c r="J88" s="72"/>
      <c r="K88" s="54" t="str">
        <f>IFERROR(RANK(J88,$J$86:$J$88,1),"")</f>
        <v/>
      </c>
    </row>
    <row r="89" spans="1:11" ht="22.5" customHeight="1">
      <c r="A89" s="12" t="str">
        <f t="shared" si="12"/>
        <v>_</v>
      </c>
      <c r="D89" s="28"/>
      <c r="E89" s="28"/>
      <c r="F89" s="28"/>
      <c r="G89" s="28"/>
      <c r="H89" s="28"/>
      <c r="I89" s="28"/>
      <c r="J89" s="28"/>
      <c r="K89" s="29"/>
    </row>
    <row r="90" spans="1:11" ht="22.5" customHeight="1">
      <c r="A90" s="12" t="str">
        <f t="shared" si="12"/>
        <v>_</v>
      </c>
      <c r="B90" s="30" t="s">
        <v>42</v>
      </c>
      <c r="D90" s="28"/>
      <c r="E90" s="28"/>
      <c r="F90" s="76" t="s">
        <v>23</v>
      </c>
      <c r="G90" s="76"/>
      <c r="H90" s="76"/>
      <c r="I90" s="28"/>
      <c r="J90" s="28"/>
      <c r="K90" s="29"/>
    </row>
    <row r="91" spans="1:11" ht="22.5" customHeight="1">
      <c r="A91" s="12" t="str">
        <f t="shared" si="12"/>
        <v>_</v>
      </c>
      <c r="C91" s="7"/>
      <c r="D91" s="1"/>
      <c r="F91" s="1"/>
      <c r="H91" s="1"/>
      <c r="I91" s="1"/>
      <c r="K91" s="10"/>
    </row>
    <row r="92" spans="1:11" ht="22.5" customHeight="1">
      <c r="A92" s="12" t="str">
        <f t="shared" si="12"/>
        <v>_順位</v>
      </c>
      <c r="B92" s="94"/>
      <c r="C92" s="96"/>
      <c r="D92" s="95" t="s">
        <v>64</v>
      </c>
      <c r="E92" s="95" t="s">
        <v>96</v>
      </c>
      <c r="F92" s="95" t="s">
        <v>65</v>
      </c>
      <c r="G92" s="95" t="s">
        <v>5</v>
      </c>
      <c r="H92" s="95" t="s">
        <v>6</v>
      </c>
      <c r="I92" s="95" t="s">
        <v>65</v>
      </c>
      <c r="J92" s="95" t="s">
        <v>66</v>
      </c>
      <c r="K92" s="95" t="s">
        <v>8</v>
      </c>
    </row>
    <row r="93" spans="1:11" ht="22.5" customHeight="1">
      <c r="A93" s="12" t="str">
        <f t="shared" si="12"/>
        <v>一般男子60歳以上 3ｋｍ_</v>
      </c>
      <c r="B93" s="2"/>
      <c r="C93" s="53" t="s">
        <v>24</v>
      </c>
      <c r="D93" s="71">
        <v>4</v>
      </c>
      <c r="E93" s="71">
        <v>6</v>
      </c>
      <c r="F93" s="71" t="str">
        <f t="shared" ref="F93:F94" si="14">I93</f>
        <v>生田歯科</v>
      </c>
      <c r="G93" s="71" t="s">
        <v>110</v>
      </c>
      <c r="H93" s="71" t="s">
        <v>109</v>
      </c>
      <c r="I93" s="71" t="s">
        <v>95</v>
      </c>
      <c r="J93" s="72"/>
      <c r="K93" s="54" t="str">
        <f>IFERROR(RANK(J93,$J$93:$J$94,1),"")</f>
        <v/>
      </c>
    </row>
    <row r="94" spans="1:11" ht="22.5" customHeight="1">
      <c r="A94" s="12" t="str">
        <f t="shared" si="12"/>
        <v>一般男子60歳以上 3ｋｍ_</v>
      </c>
      <c r="B94" s="3"/>
      <c r="C94" s="53" t="s">
        <v>24</v>
      </c>
      <c r="D94" s="71">
        <v>5</v>
      </c>
      <c r="E94" s="71">
        <v>11</v>
      </c>
      <c r="F94" s="71" t="str">
        <f t="shared" si="14"/>
        <v>大江戸飛脚会</v>
      </c>
      <c r="G94" s="71" t="s">
        <v>116</v>
      </c>
      <c r="H94" s="71" t="s">
        <v>117</v>
      </c>
      <c r="I94" s="71" t="s">
        <v>83</v>
      </c>
      <c r="J94" s="72"/>
      <c r="K94" s="54" t="str">
        <f>IFERROR(RANK(J94,$J$93:$J$94,1),"")</f>
        <v/>
      </c>
    </row>
    <row r="95" spans="1:11" ht="22.5" customHeight="1">
      <c r="A95" s="12" t="str">
        <f t="shared" si="12"/>
        <v>_</v>
      </c>
      <c r="C95" s="7"/>
      <c r="D95" s="29"/>
      <c r="E95" s="29"/>
      <c r="F95" s="29"/>
      <c r="G95" s="29"/>
      <c r="H95" s="29"/>
      <c r="I95" s="29"/>
      <c r="J95" s="52"/>
      <c r="K95" s="29"/>
    </row>
    <row r="96" spans="1:11" ht="22.5" customHeight="1">
      <c r="A96" s="12" t="str">
        <f t="shared" si="12"/>
        <v>_</v>
      </c>
      <c r="B96" s="30" t="s">
        <v>0</v>
      </c>
      <c r="C96" s="7"/>
      <c r="F96" s="75" t="s">
        <v>21</v>
      </c>
      <c r="G96" s="75"/>
      <c r="H96" s="75"/>
      <c r="K96" s="10"/>
    </row>
    <row r="97" spans="1:11" ht="11.25" customHeight="1">
      <c r="A97" s="12" t="str">
        <f t="shared" si="12"/>
        <v>_</v>
      </c>
      <c r="C97" s="7"/>
      <c r="K97" s="10"/>
    </row>
    <row r="98" spans="1:11" ht="22.5" customHeight="1">
      <c r="A98" s="12" t="str">
        <f t="shared" si="12"/>
        <v>_順位</v>
      </c>
      <c r="B98" s="94"/>
      <c r="C98" s="96"/>
      <c r="D98" s="95" t="s">
        <v>64</v>
      </c>
      <c r="E98" s="95" t="s">
        <v>96</v>
      </c>
      <c r="F98" s="95" t="s">
        <v>65</v>
      </c>
      <c r="G98" s="95" t="s">
        <v>5</v>
      </c>
      <c r="H98" s="95" t="s">
        <v>6</v>
      </c>
      <c r="I98" s="95" t="s">
        <v>65</v>
      </c>
      <c r="J98" s="95" t="s">
        <v>66</v>
      </c>
      <c r="K98" s="95" t="s">
        <v>8</v>
      </c>
    </row>
    <row r="99" spans="1:11" ht="22.5" customHeight="1">
      <c r="A99" s="12" t="str">
        <f t="shared" si="12"/>
        <v>一般女子30歳未満 3ｋｍ_</v>
      </c>
      <c r="B99" s="3"/>
      <c r="C99" s="53" t="s">
        <v>22</v>
      </c>
      <c r="D99" s="71">
        <v>6</v>
      </c>
      <c r="E99" s="71">
        <v>1</v>
      </c>
      <c r="F99" s="71" t="str">
        <f t="shared" ref="F99" si="15">I99</f>
        <v>ドリームラン</v>
      </c>
      <c r="G99" s="71" t="s">
        <v>102</v>
      </c>
      <c r="H99" s="71" t="s">
        <v>104</v>
      </c>
      <c r="I99" s="71" t="s">
        <v>103</v>
      </c>
      <c r="J99" s="72"/>
      <c r="K99" s="54" t="str">
        <f>IFERROR(RANK(J99,$J$99:$J$99,1),"")</f>
        <v/>
      </c>
    </row>
    <row r="100" spans="1:11" ht="22.5" customHeight="1">
      <c r="A100" s="12" t="str">
        <f t="shared" si="12"/>
        <v>_</v>
      </c>
      <c r="C100" s="7"/>
      <c r="D100" s="1"/>
      <c r="F100" s="1"/>
      <c r="H100" s="1"/>
      <c r="I100" s="1"/>
      <c r="K100" s="10"/>
    </row>
    <row r="101" spans="1:11" ht="22.5" customHeight="1">
      <c r="A101" s="12" t="str">
        <f t="shared" si="12"/>
        <v>_</v>
      </c>
      <c r="B101" s="30" t="s">
        <v>1</v>
      </c>
      <c r="C101" s="7"/>
      <c r="F101" s="75" t="s">
        <v>19</v>
      </c>
      <c r="G101" s="75"/>
      <c r="H101" s="75"/>
      <c r="I101" s="1"/>
      <c r="K101" s="10"/>
    </row>
    <row r="102" spans="1:11" ht="22.5" customHeight="1">
      <c r="A102" s="12" t="str">
        <f t="shared" si="12"/>
        <v>_</v>
      </c>
      <c r="C102" s="7"/>
      <c r="D102" s="1"/>
      <c r="F102" s="1"/>
      <c r="H102" s="1"/>
      <c r="I102" s="1"/>
      <c r="K102" s="10"/>
    </row>
    <row r="103" spans="1:11" ht="22.5" customHeight="1">
      <c r="A103" s="12" t="str">
        <f t="shared" si="12"/>
        <v>_順位</v>
      </c>
      <c r="B103" s="94"/>
      <c r="C103" s="96"/>
      <c r="D103" s="95" t="s">
        <v>64</v>
      </c>
      <c r="E103" s="95" t="s">
        <v>96</v>
      </c>
      <c r="F103" s="95" t="s">
        <v>65</v>
      </c>
      <c r="G103" s="95" t="s">
        <v>5</v>
      </c>
      <c r="H103" s="95" t="s">
        <v>6</v>
      </c>
      <c r="I103" s="95" t="s">
        <v>65</v>
      </c>
      <c r="J103" s="95" t="s">
        <v>66</v>
      </c>
      <c r="K103" s="95" t="s">
        <v>8</v>
      </c>
    </row>
    <row r="104" spans="1:11" ht="22.5" customHeight="1">
      <c r="A104" s="12" t="str">
        <f t="shared" si="12"/>
        <v>一般女子30歳代 3ｋｍ_</v>
      </c>
      <c r="B104" s="2"/>
      <c r="C104" s="53" t="s">
        <v>19</v>
      </c>
      <c r="D104" s="71">
        <v>7</v>
      </c>
      <c r="E104" s="71">
        <v>2</v>
      </c>
      <c r="F104" s="71" t="str">
        <f t="shared" ref="F104" si="16">I104</f>
        <v>大泉西中教</v>
      </c>
      <c r="G104" s="71" t="s">
        <v>85</v>
      </c>
      <c r="H104" s="71" t="s">
        <v>86</v>
      </c>
      <c r="I104" s="71" t="s">
        <v>87</v>
      </c>
      <c r="J104" s="72"/>
      <c r="K104" s="54" t="str">
        <f>IFERROR(RANK(J104,$J$104:$J$104,1),"")</f>
        <v/>
      </c>
    </row>
    <row r="105" spans="1:11" ht="22.5" customHeight="1">
      <c r="A105" s="12" t="str">
        <f t="shared" ref="A105:A123" si="17">C105&amp;"_"&amp;K105</f>
        <v>_</v>
      </c>
      <c r="C105" s="7"/>
      <c r="D105" s="1"/>
      <c r="F105" s="1"/>
      <c r="H105" s="1"/>
      <c r="I105" s="1"/>
      <c r="K105" s="10"/>
    </row>
    <row r="106" spans="1:11" ht="22.5" customHeight="1">
      <c r="A106" s="12" t="str">
        <f t="shared" si="17"/>
        <v>_</v>
      </c>
      <c r="B106" s="30" t="s">
        <v>43</v>
      </c>
      <c r="C106" s="7"/>
      <c r="F106" s="75" t="s">
        <v>25</v>
      </c>
      <c r="G106" s="75"/>
      <c r="H106" s="75"/>
      <c r="K106" s="10"/>
    </row>
    <row r="107" spans="1:11" ht="11.25" customHeight="1">
      <c r="A107" s="12" t="str">
        <f t="shared" si="17"/>
        <v>_</v>
      </c>
      <c r="C107" s="7"/>
      <c r="K107" s="10"/>
    </row>
    <row r="108" spans="1:11" ht="22.5" customHeight="1">
      <c r="A108" s="9" t="str">
        <f t="shared" si="17"/>
        <v>_順位</v>
      </c>
      <c r="B108" s="94"/>
      <c r="C108" s="96"/>
      <c r="D108" s="95" t="s">
        <v>64</v>
      </c>
      <c r="E108" s="95" t="s">
        <v>96</v>
      </c>
      <c r="F108" s="95" t="s">
        <v>65</v>
      </c>
      <c r="G108" s="95" t="s">
        <v>5</v>
      </c>
      <c r="H108" s="95" t="s">
        <v>6</v>
      </c>
      <c r="I108" s="95" t="s">
        <v>65</v>
      </c>
      <c r="J108" s="95" t="s">
        <v>66</v>
      </c>
      <c r="K108" s="95" t="s">
        <v>8</v>
      </c>
    </row>
    <row r="109" spans="1:11" ht="22.5" customHeight="1">
      <c r="A109" s="9" t="str">
        <f t="shared" si="17"/>
        <v>一般女子40歳以上 3ｋｍ_</v>
      </c>
      <c r="B109" s="3"/>
      <c r="C109" s="53" t="s">
        <v>26</v>
      </c>
      <c r="D109" s="71">
        <v>8</v>
      </c>
      <c r="E109" s="71">
        <v>12</v>
      </c>
      <c r="F109" s="71" t="str">
        <f t="shared" ref="F109:F111" si="18">I109</f>
        <v>大江戸飛脚会</v>
      </c>
      <c r="G109" s="71" t="s">
        <v>118</v>
      </c>
      <c r="H109" s="71" t="s">
        <v>119</v>
      </c>
      <c r="I109" s="71" t="s">
        <v>84</v>
      </c>
      <c r="J109" s="72"/>
      <c r="K109" s="54" t="str">
        <f>IFERROR(RANK(J109,$J$109:$J$111,1),"")</f>
        <v/>
      </c>
    </row>
    <row r="110" spans="1:11" ht="22.5" customHeight="1">
      <c r="A110" s="9" t="str">
        <f t="shared" si="17"/>
        <v>一般女子40歳以上 3ｋｍ_</v>
      </c>
      <c r="B110" s="3"/>
      <c r="C110" s="53" t="s">
        <v>26</v>
      </c>
      <c r="D110" s="71">
        <v>9</v>
      </c>
      <c r="E110" s="71">
        <v>13</v>
      </c>
      <c r="F110" s="71" t="str">
        <f t="shared" si="18"/>
        <v>大江戸飛脚会</v>
      </c>
      <c r="G110" s="71" t="s">
        <v>120</v>
      </c>
      <c r="H110" s="71" t="s">
        <v>121</v>
      </c>
      <c r="I110" s="71" t="s">
        <v>84</v>
      </c>
      <c r="J110" s="72"/>
      <c r="K110" s="54" t="str">
        <f>IFERROR(RANK(J110,$J$109:$J$111,1),"")</f>
        <v/>
      </c>
    </row>
    <row r="111" spans="1:11" ht="22.5" customHeight="1">
      <c r="A111" s="9" t="str">
        <f t="shared" si="17"/>
        <v>一般女子40歳以上 3ｋｍ_</v>
      </c>
      <c r="B111" s="3"/>
      <c r="C111" s="53" t="s">
        <v>26</v>
      </c>
      <c r="D111" s="71">
        <v>10</v>
      </c>
      <c r="E111" s="71">
        <v>14</v>
      </c>
      <c r="F111" s="71" t="str">
        <f t="shared" si="18"/>
        <v>大江戸飛脚会</v>
      </c>
      <c r="G111" s="71" t="s">
        <v>122</v>
      </c>
      <c r="H111" s="71" t="s">
        <v>123</v>
      </c>
      <c r="I111" s="71" t="s">
        <v>84</v>
      </c>
      <c r="J111" s="72"/>
      <c r="K111" s="54" t="str">
        <f>IFERROR(RANK(J111,$J$109:$J$111,1),"")</f>
        <v/>
      </c>
    </row>
    <row r="112" spans="1:11" ht="22.5" customHeight="1">
      <c r="A112" s="12" t="str">
        <f t="shared" si="17"/>
        <v>_</v>
      </c>
      <c r="C112" s="7"/>
      <c r="D112" s="1"/>
      <c r="F112" s="1"/>
      <c r="H112" s="1"/>
      <c r="I112" s="1"/>
      <c r="K112" s="10"/>
    </row>
    <row r="113" spans="1:11" ht="22.5" customHeight="1">
      <c r="A113" s="12" t="str">
        <f t="shared" si="17"/>
        <v>_</v>
      </c>
      <c r="B113" s="30" t="s">
        <v>2</v>
      </c>
      <c r="C113" s="7"/>
      <c r="F113" s="75" t="s">
        <v>268</v>
      </c>
      <c r="G113" s="75"/>
      <c r="H113" s="75"/>
      <c r="I113" s="1"/>
      <c r="K113" s="10"/>
    </row>
    <row r="114" spans="1:11" ht="22.5" customHeight="1">
      <c r="A114" s="12" t="str">
        <f t="shared" si="17"/>
        <v>_</v>
      </c>
      <c r="C114" s="7"/>
      <c r="D114" s="1"/>
      <c r="F114" s="1"/>
      <c r="H114" s="1"/>
      <c r="I114" s="1"/>
      <c r="K114" s="10"/>
    </row>
    <row r="115" spans="1:11" ht="22.5" customHeight="1">
      <c r="A115" s="12" t="str">
        <f t="shared" si="17"/>
        <v>_順位</v>
      </c>
      <c r="B115" s="94"/>
      <c r="C115" s="96"/>
      <c r="D115" s="95" t="s">
        <v>64</v>
      </c>
      <c r="E115" s="95" t="s">
        <v>96</v>
      </c>
      <c r="F115" s="95" t="s">
        <v>65</v>
      </c>
      <c r="G115" s="95" t="s">
        <v>5</v>
      </c>
      <c r="H115" s="95" t="s">
        <v>6</v>
      </c>
      <c r="I115" s="95" t="s">
        <v>65</v>
      </c>
      <c r="J115" s="95" t="s">
        <v>66</v>
      </c>
      <c r="K115" s="95" t="s">
        <v>8</v>
      </c>
    </row>
    <row r="116" spans="1:11" ht="22.5" customHeight="1">
      <c r="A116" s="12" t="str">
        <f t="shared" si="17"/>
        <v>高校男子 4ｋｍ_</v>
      </c>
      <c r="B116" s="2"/>
      <c r="C116" s="53" t="s">
        <v>27</v>
      </c>
      <c r="D116" s="71">
        <v>1</v>
      </c>
      <c r="E116" s="71">
        <v>84</v>
      </c>
      <c r="F116" s="71" t="str">
        <f t="shared" ref="F116:F118" si="19">I116</f>
        <v>都小平高</v>
      </c>
      <c r="G116" s="71" t="s">
        <v>262</v>
      </c>
      <c r="H116" s="71" t="s">
        <v>263</v>
      </c>
      <c r="I116" s="71" t="s">
        <v>256</v>
      </c>
      <c r="J116" s="72"/>
      <c r="K116" s="54" t="str">
        <f>IFERROR(RANK(J116,$J$116:$J$118,1),"")</f>
        <v/>
      </c>
    </row>
    <row r="117" spans="1:11" ht="22.5" customHeight="1">
      <c r="A117" s="12" t="str">
        <f t="shared" si="17"/>
        <v>高校男子 4ｋｍ_</v>
      </c>
      <c r="B117" s="3"/>
      <c r="C117" s="53" t="s">
        <v>27</v>
      </c>
      <c r="D117" s="71">
        <v>2</v>
      </c>
      <c r="E117" s="71">
        <v>85</v>
      </c>
      <c r="F117" s="71" t="str">
        <f t="shared" si="19"/>
        <v>都小平高</v>
      </c>
      <c r="G117" s="71" t="s">
        <v>264</v>
      </c>
      <c r="H117" s="71" t="s">
        <v>265</v>
      </c>
      <c r="I117" s="71" t="s">
        <v>256</v>
      </c>
      <c r="J117" s="72"/>
      <c r="K117" s="54" t="str">
        <f>IFERROR(RANK(J117,$J$116:$J$118,1),"")</f>
        <v/>
      </c>
    </row>
    <row r="118" spans="1:11" ht="22.5" customHeight="1">
      <c r="A118" s="12" t="str">
        <f t="shared" si="17"/>
        <v>高校男子 4ｋｍ_</v>
      </c>
      <c r="B118" s="3"/>
      <c r="C118" s="53" t="s">
        <v>27</v>
      </c>
      <c r="D118" s="71">
        <v>3</v>
      </c>
      <c r="E118" s="71">
        <v>86</v>
      </c>
      <c r="F118" s="71" t="str">
        <f t="shared" si="19"/>
        <v>都小平高</v>
      </c>
      <c r="G118" s="71" t="s">
        <v>266</v>
      </c>
      <c r="H118" s="71" t="s">
        <v>267</v>
      </c>
      <c r="I118" s="71" t="s">
        <v>256</v>
      </c>
      <c r="J118" s="72"/>
      <c r="K118" s="54" t="str">
        <f>IFERROR(RANK(J118,$J$116:$J$118,1),"")</f>
        <v/>
      </c>
    </row>
    <row r="119" spans="1:11" ht="22.5" customHeight="1">
      <c r="A119" s="12" t="str">
        <f t="shared" si="17"/>
        <v>_</v>
      </c>
      <c r="C119" s="7"/>
      <c r="D119" s="1"/>
      <c r="F119" s="1"/>
      <c r="H119" s="1"/>
      <c r="I119" s="1"/>
      <c r="K119" s="10"/>
    </row>
    <row r="120" spans="1:11" ht="22.5" customHeight="1">
      <c r="A120" s="12" t="str">
        <f t="shared" si="17"/>
        <v>_</v>
      </c>
      <c r="B120" s="8" t="s">
        <v>3</v>
      </c>
      <c r="C120" s="7"/>
      <c r="D120" s="1"/>
      <c r="E120" s="1"/>
      <c r="F120" s="75" t="s">
        <v>28</v>
      </c>
      <c r="G120" s="75"/>
      <c r="H120" s="75"/>
      <c r="K120" s="10"/>
    </row>
    <row r="121" spans="1:11" ht="11.25" customHeight="1">
      <c r="A121" s="12" t="str">
        <f t="shared" si="17"/>
        <v>_</v>
      </c>
      <c r="C121" s="7"/>
      <c r="K121" s="10"/>
    </row>
    <row r="122" spans="1:11" ht="22.5" customHeight="1">
      <c r="A122" s="12" t="str">
        <f t="shared" si="17"/>
        <v>_順位</v>
      </c>
      <c r="B122" s="94"/>
      <c r="C122" s="96"/>
      <c r="D122" s="95" t="s">
        <v>64</v>
      </c>
      <c r="E122" s="95" t="s">
        <v>96</v>
      </c>
      <c r="F122" s="95" t="s">
        <v>65</v>
      </c>
      <c r="G122" s="95" t="s">
        <v>5</v>
      </c>
      <c r="H122" s="95" t="s">
        <v>6</v>
      </c>
      <c r="I122" s="95" t="s">
        <v>65</v>
      </c>
      <c r="J122" s="95" t="s">
        <v>66</v>
      </c>
      <c r="K122" s="95" t="s">
        <v>8</v>
      </c>
    </row>
    <row r="123" spans="1:11" ht="22.5" customHeight="1">
      <c r="A123" s="12" t="str">
        <f t="shared" si="17"/>
        <v>一般男子30歳未満 4ｋｍ_</v>
      </c>
      <c r="B123" s="3"/>
      <c r="C123" s="53" t="s">
        <v>29</v>
      </c>
      <c r="D123" s="71">
        <v>4</v>
      </c>
      <c r="E123" s="71">
        <v>5</v>
      </c>
      <c r="F123" s="71">
        <f t="shared" ref="F123" si="20">I123</f>
        <v>0</v>
      </c>
      <c r="G123" s="71" t="s">
        <v>107</v>
      </c>
      <c r="H123" s="71" t="s">
        <v>108</v>
      </c>
      <c r="I123" s="71"/>
      <c r="J123" s="72"/>
      <c r="K123" s="54" t="str">
        <f>IFERROR(RANK(J123,$J$123:$J$123,1),"")</f>
        <v/>
      </c>
    </row>
    <row r="124" spans="1:11" ht="22.5" customHeight="1">
      <c r="A124" s="12" t="str">
        <f t="shared" ref="A124:A141" si="21">C124&amp;"_"&amp;K124</f>
        <v>_</v>
      </c>
      <c r="C124" s="7"/>
      <c r="D124" s="1"/>
      <c r="F124" s="1"/>
      <c r="H124" s="1"/>
      <c r="I124" s="1"/>
      <c r="K124" s="10"/>
    </row>
    <row r="125" spans="1:11" ht="22.5" customHeight="1">
      <c r="A125" s="12" t="str">
        <f t="shared" si="21"/>
        <v>_</v>
      </c>
      <c r="B125" s="8" t="s">
        <v>4</v>
      </c>
      <c r="C125" s="7"/>
      <c r="D125" s="1"/>
      <c r="E125" s="1"/>
      <c r="F125" s="75" t="s">
        <v>30</v>
      </c>
      <c r="G125" s="75"/>
      <c r="H125" s="75"/>
      <c r="I125" s="1"/>
      <c r="K125" s="10"/>
    </row>
    <row r="126" spans="1:11" ht="22.5" customHeight="1">
      <c r="A126" s="12" t="str">
        <f t="shared" si="21"/>
        <v>_</v>
      </c>
      <c r="C126" s="7"/>
      <c r="D126" s="1"/>
      <c r="F126" s="1"/>
      <c r="H126" s="1"/>
      <c r="I126" s="1"/>
      <c r="K126" s="10"/>
    </row>
    <row r="127" spans="1:11" ht="22.5" customHeight="1">
      <c r="A127" s="12" t="str">
        <f t="shared" si="21"/>
        <v>_順位</v>
      </c>
      <c r="B127" s="94"/>
      <c r="C127" s="96"/>
      <c r="D127" s="95" t="s">
        <v>64</v>
      </c>
      <c r="E127" s="95" t="s">
        <v>96</v>
      </c>
      <c r="F127" s="95" t="s">
        <v>65</v>
      </c>
      <c r="G127" s="95" t="s">
        <v>5</v>
      </c>
      <c r="H127" s="95" t="s">
        <v>6</v>
      </c>
      <c r="I127" s="95" t="s">
        <v>65</v>
      </c>
      <c r="J127" s="95" t="s">
        <v>66</v>
      </c>
      <c r="K127" s="95" t="s">
        <v>8</v>
      </c>
    </row>
    <row r="128" spans="1:11" ht="22.5" customHeight="1">
      <c r="A128" s="12" t="str">
        <f t="shared" si="21"/>
        <v>一般男子30歳代 4ｋｍ_</v>
      </c>
      <c r="B128" s="2"/>
      <c r="C128" s="53" t="s">
        <v>31</v>
      </c>
      <c r="D128" s="71">
        <v>5</v>
      </c>
      <c r="E128" s="71">
        <v>9</v>
      </c>
      <c r="F128" s="71" t="str">
        <f t="shared" ref="F128" si="22">I128</f>
        <v>大江戸飛脚会</v>
      </c>
      <c r="G128" s="71" t="s">
        <v>111</v>
      </c>
      <c r="H128" s="71" t="s">
        <v>112</v>
      </c>
      <c r="I128" s="71" t="s">
        <v>113</v>
      </c>
      <c r="J128" s="72"/>
      <c r="K128" s="54" t="str">
        <f>IFERROR(RANK(J128,$J$128:$J$128,1),"")</f>
        <v/>
      </c>
    </row>
    <row r="129" spans="1:11" ht="22.5" customHeight="1">
      <c r="A129" s="12" t="str">
        <f t="shared" si="21"/>
        <v>_</v>
      </c>
      <c r="D129" s="1"/>
      <c r="F129" s="1"/>
      <c r="H129" s="1"/>
      <c r="I129" s="1"/>
      <c r="K129" s="10"/>
    </row>
    <row r="130" spans="1:11" ht="22.5" customHeight="1">
      <c r="A130" s="12" t="str">
        <f t="shared" si="21"/>
        <v>_</v>
      </c>
      <c r="B130" s="31" t="s">
        <v>44</v>
      </c>
      <c r="C130" s="7"/>
      <c r="F130" s="75" t="s">
        <v>32</v>
      </c>
      <c r="G130" s="75"/>
      <c r="H130" s="75"/>
      <c r="K130" s="10"/>
    </row>
    <row r="131" spans="1:11" ht="11.25" customHeight="1">
      <c r="A131" s="12" t="str">
        <f t="shared" si="21"/>
        <v>_</v>
      </c>
      <c r="K131" s="10"/>
    </row>
    <row r="132" spans="1:11" ht="22.5" customHeight="1">
      <c r="A132" s="12" t="str">
        <f t="shared" si="21"/>
        <v>_順位</v>
      </c>
      <c r="B132" s="94"/>
      <c r="C132" s="94"/>
      <c r="D132" s="95" t="s">
        <v>64</v>
      </c>
      <c r="E132" s="95" t="s">
        <v>96</v>
      </c>
      <c r="F132" s="95" t="s">
        <v>65</v>
      </c>
      <c r="G132" s="95" t="s">
        <v>5</v>
      </c>
      <c r="H132" s="95" t="s">
        <v>6</v>
      </c>
      <c r="I132" s="95" t="s">
        <v>65</v>
      </c>
      <c r="J132" s="95" t="s">
        <v>66</v>
      </c>
      <c r="K132" s="95" t="s">
        <v>8</v>
      </c>
    </row>
    <row r="133" spans="1:11" ht="22.5" customHeight="1">
      <c r="A133" s="12" t="str">
        <f t="shared" si="21"/>
        <v>一般男子40歳代 4ｋｍ_</v>
      </c>
      <c r="B133" s="3"/>
      <c r="C133" s="53" t="s">
        <v>33</v>
      </c>
      <c r="D133" s="71">
        <v>6</v>
      </c>
      <c r="E133" s="71">
        <v>3</v>
      </c>
      <c r="F133" s="71" t="str">
        <f t="shared" ref="F133:F135" si="23">I133</f>
        <v>PERSOL</v>
      </c>
      <c r="G133" s="71" t="s">
        <v>90</v>
      </c>
      <c r="H133" s="71" t="s">
        <v>91</v>
      </c>
      <c r="I133" s="71" t="s">
        <v>92</v>
      </c>
      <c r="J133" s="72"/>
      <c r="K133" s="54" t="str">
        <f>IFERROR(RANK(J133,$J$133:$J$135,1),"")</f>
        <v/>
      </c>
    </row>
    <row r="134" spans="1:11" ht="22.5" customHeight="1">
      <c r="A134" s="12" t="str">
        <f t="shared" si="21"/>
        <v>一般男子40歳代 4ｋｍ_</v>
      </c>
      <c r="B134" s="3"/>
      <c r="C134" s="53" t="s">
        <v>33</v>
      </c>
      <c r="D134" s="71">
        <v>7</v>
      </c>
      <c r="E134" s="71">
        <v>4</v>
      </c>
      <c r="F134" s="71">
        <f t="shared" si="23"/>
        <v>0</v>
      </c>
      <c r="G134" s="71" t="s">
        <v>105</v>
      </c>
      <c r="H134" s="71" t="s">
        <v>106</v>
      </c>
      <c r="I134" s="71"/>
      <c r="J134" s="72"/>
      <c r="K134" s="54" t="str">
        <f>IFERROR(RANK(J134,$J$133:$J$135,1),"")</f>
        <v/>
      </c>
    </row>
    <row r="135" spans="1:11" ht="22.5" customHeight="1">
      <c r="A135" s="12" t="str">
        <f t="shared" si="21"/>
        <v>一般男子40歳代 4ｋｍ_</v>
      </c>
      <c r="B135" s="3"/>
      <c r="C135" s="53" t="s">
        <v>33</v>
      </c>
      <c r="D135" s="71">
        <v>8</v>
      </c>
      <c r="E135" s="71">
        <v>7</v>
      </c>
      <c r="F135" s="71">
        <f t="shared" si="23"/>
        <v>0</v>
      </c>
      <c r="G135" s="71" t="s">
        <v>93</v>
      </c>
      <c r="H135" s="71" t="s">
        <v>94</v>
      </c>
      <c r="I135" s="71"/>
      <c r="J135" s="72"/>
      <c r="K135" s="54" t="str">
        <f>IFERROR(RANK(J135,$J$133:$J$135,1),"")</f>
        <v/>
      </c>
    </row>
    <row r="136" spans="1:11" ht="22.5" customHeight="1">
      <c r="A136" s="12" t="str">
        <f t="shared" si="21"/>
        <v>_</v>
      </c>
      <c r="K136" s="29"/>
    </row>
    <row r="137" spans="1:11" ht="22.5" customHeight="1">
      <c r="A137" s="12" t="str">
        <f t="shared" si="21"/>
        <v>_</v>
      </c>
      <c r="B137" s="31" t="s">
        <v>45</v>
      </c>
      <c r="C137" s="7"/>
      <c r="F137" s="75" t="s">
        <v>34</v>
      </c>
      <c r="G137" s="75"/>
      <c r="H137" s="75"/>
      <c r="K137" s="29"/>
    </row>
    <row r="138" spans="1:11" ht="22.5" customHeight="1">
      <c r="A138" s="12" t="str">
        <f t="shared" si="21"/>
        <v>_</v>
      </c>
      <c r="K138" s="29"/>
    </row>
    <row r="139" spans="1:11" ht="22.5" customHeight="1">
      <c r="A139" s="12" t="str">
        <f t="shared" si="21"/>
        <v>_順位</v>
      </c>
      <c r="B139" s="94"/>
      <c r="C139" s="94"/>
      <c r="D139" s="95" t="s">
        <v>64</v>
      </c>
      <c r="E139" s="95" t="s">
        <v>96</v>
      </c>
      <c r="F139" s="95" t="s">
        <v>65</v>
      </c>
      <c r="G139" s="95" t="s">
        <v>5</v>
      </c>
      <c r="H139" s="95" t="s">
        <v>6</v>
      </c>
      <c r="I139" s="95" t="s">
        <v>65</v>
      </c>
      <c r="J139" s="95" t="s">
        <v>66</v>
      </c>
      <c r="K139" s="95" t="s">
        <v>8</v>
      </c>
    </row>
    <row r="140" spans="1:11" ht="22.5" customHeight="1">
      <c r="A140" s="12" t="str">
        <f t="shared" si="21"/>
        <v>一般男子50歳代 4ｋｍ_</v>
      </c>
      <c r="B140" s="3"/>
      <c r="C140" s="53" t="s">
        <v>35</v>
      </c>
      <c r="D140" s="71">
        <v>9</v>
      </c>
      <c r="E140" s="71">
        <v>8</v>
      </c>
      <c r="F140" s="71">
        <f t="shared" ref="F140:F141" si="24">I140</f>
        <v>0</v>
      </c>
      <c r="G140" s="71" t="s">
        <v>88</v>
      </c>
      <c r="H140" s="71" t="s">
        <v>89</v>
      </c>
      <c r="I140" s="71"/>
      <c r="J140" s="72"/>
      <c r="K140" s="54" t="str">
        <f>IFERROR(RANK(J140,$J$140:$J$141,1),"")</f>
        <v/>
      </c>
    </row>
    <row r="141" spans="1:11" ht="22.5" customHeight="1">
      <c r="A141" s="12" t="str">
        <f t="shared" si="21"/>
        <v>一般男子50歳代 4ｋｍ_</v>
      </c>
      <c r="B141" s="3"/>
      <c r="C141" s="53" t="s">
        <v>35</v>
      </c>
      <c r="D141" s="71">
        <v>10</v>
      </c>
      <c r="E141" s="71">
        <v>10</v>
      </c>
      <c r="F141" s="71" t="str">
        <f t="shared" si="24"/>
        <v>大江戸飛脚会</v>
      </c>
      <c r="G141" s="71" t="s">
        <v>114</v>
      </c>
      <c r="H141" s="71" t="s">
        <v>115</v>
      </c>
      <c r="I141" s="71" t="s">
        <v>82</v>
      </c>
      <c r="J141" s="72"/>
      <c r="K141" s="54" t="str">
        <f>IFERROR(RANK(J141,$J$140:$J$141,1),"")</f>
        <v/>
      </c>
    </row>
  </sheetData>
  <sortState ref="C153:K172">
    <sortCondition ref="K153"/>
  </sortState>
  <mergeCells count="14">
    <mergeCell ref="F137:H137"/>
    <mergeCell ref="F1:H1"/>
    <mergeCell ref="F29:H29"/>
    <mergeCell ref="F52:H52"/>
    <mergeCell ref="F67:H67"/>
    <mergeCell ref="F83:H83"/>
    <mergeCell ref="F90:H90"/>
    <mergeCell ref="F125:H125"/>
    <mergeCell ref="F130:H130"/>
    <mergeCell ref="F96:H96"/>
    <mergeCell ref="F101:H101"/>
    <mergeCell ref="F106:H106"/>
    <mergeCell ref="F113:H113"/>
    <mergeCell ref="F120:H120"/>
  </mergeCells>
  <phoneticPr fontId="2"/>
  <pageMargins left="0.25" right="0.25" top="0.75" bottom="0.75" header="0.3" footer="0.3"/>
  <pageSetup paperSize="9" scale="90" fitToHeight="0" orientation="portrait" horizontalDpi="4294967293" r:id="rId1"/>
  <rowBreaks count="6" manualBreakCount="6">
    <brk id="51" max="16383" man="1"/>
    <brk id="82" max="7" man="1"/>
    <brk id="95" max="16383" man="1"/>
    <brk id="105" max="16383" man="1"/>
    <brk id="119" max="16383" man="1"/>
    <brk id="1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AR28"/>
  <sheetViews>
    <sheetView zoomScale="80" zoomScaleNormal="80" zoomScaleSheetLayoutView="35" workbookViewId="0">
      <selection activeCell="B2" sqref="B2"/>
    </sheetView>
  </sheetViews>
  <sheetFormatPr defaultRowHeight="13.5"/>
  <cols>
    <col min="1" max="1" width="6.625" style="13" customWidth="1"/>
    <col min="2" max="2" width="4.5" style="13" customWidth="1"/>
    <col min="3" max="3" width="4.625" style="13" customWidth="1"/>
    <col min="4" max="4" width="11" style="13" customWidth="1"/>
    <col min="5" max="5" width="8.375" style="13" customWidth="1"/>
    <col min="6" max="6" width="3.875" style="13" customWidth="1"/>
    <col min="7" max="7" width="1.625" style="13" customWidth="1"/>
    <col min="8" max="8" width="9.375" style="13" customWidth="1"/>
    <col min="9" max="9" width="4.125" style="13" customWidth="1"/>
    <col min="10" max="10" width="11" style="13" customWidth="1"/>
    <col min="11" max="11" width="6.5" style="13" customWidth="1"/>
    <col min="12" max="12" width="4.125" style="13" customWidth="1"/>
    <col min="13" max="13" width="10" style="13" customWidth="1"/>
    <col min="14" max="14" width="4" style="13" customWidth="1"/>
    <col min="15" max="15" width="5.875" style="13" customWidth="1"/>
    <col min="16" max="16" width="6.625" style="13" customWidth="1"/>
    <col min="17" max="17" width="4.5" style="13" customWidth="1"/>
    <col min="18" max="18" width="4.625" style="13" customWidth="1"/>
    <col min="19" max="19" width="11" style="13" customWidth="1"/>
    <col min="20" max="20" width="8.375" style="13" customWidth="1"/>
    <col min="21" max="21" width="3.875" style="13" customWidth="1"/>
    <col min="22" max="22" width="1.625" style="13" customWidth="1"/>
    <col min="23" max="23" width="9.375" style="13" customWidth="1"/>
    <col min="24" max="24" width="4.125" style="13" customWidth="1"/>
    <col min="25" max="25" width="11" style="13" customWidth="1"/>
    <col min="26" max="26" width="6.5" style="13" customWidth="1"/>
    <col min="27" max="27" width="4.125" style="13" customWidth="1"/>
    <col min="28" max="28" width="10" style="13" customWidth="1"/>
    <col min="29" max="29" width="4" style="13" customWidth="1"/>
    <col min="30" max="30" width="5.875" style="13" customWidth="1"/>
    <col min="31" max="31" width="6.625" style="13" customWidth="1"/>
    <col min="32" max="32" width="4.5" style="13" customWidth="1"/>
    <col min="33" max="33" width="4.625" style="13" customWidth="1"/>
    <col min="34" max="34" width="11" style="13" customWidth="1"/>
    <col min="35" max="35" width="8.375" style="13" customWidth="1"/>
    <col min="36" max="36" width="3.875" style="13" customWidth="1"/>
    <col min="37" max="37" width="1.625" style="13" customWidth="1"/>
    <col min="38" max="38" width="9.375" style="13" customWidth="1"/>
    <col min="39" max="39" width="4.125" style="13" customWidth="1"/>
    <col min="40" max="40" width="11" style="13" customWidth="1"/>
    <col min="41" max="41" width="6.5" style="13" customWidth="1"/>
    <col min="42" max="42" width="4.125" style="13" customWidth="1"/>
    <col min="43" max="43" width="10" style="13" customWidth="1"/>
    <col min="44" max="44" width="4" style="13" customWidth="1"/>
    <col min="45" max="45" width="5.875" style="13" customWidth="1"/>
    <col min="46" max="253" width="8.75" style="13"/>
    <col min="254" max="254" width="6.625" style="13" customWidth="1"/>
    <col min="255" max="255" width="4.5" style="13" customWidth="1"/>
    <col min="256" max="256" width="4.625" style="13" customWidth="1"/>
    <col min="257" max="257" width="7.875" style="13" customWidth="1"/>
    <col min="258" max="258" width="8.375" style="13" customWidth="1"/>
    <col min="259" max="259" width="3.875" style="13" customWidth="1"/>
    <col min="260" max="260" width="1.625" style="13" customWidth="1"/>
    <col min="261" max="261" width="11" style="13" customWidth="1"/>
    <col min="262" max="262" width="4.125" style="13" customWidth="1"/>
    <col min="263" max="263" width="2.125" style="13" customWidth="1"/>
    <col min="264" max="264" width="6.625" style="13" customWidth="1"/>
    <col min="265" max="265" width="6.5" style="13" customWidth="1"/>
    <col min="266" max="266" width="4.125" style="13" customWidth="1"/>
    <col min="267" max="267" width="10" style="13" customWidth="1"/>
    <col min="268" max="268" width="4" style="13" customWidth="1"/>
    <col min="269" max="269" width="5.875" style="13" customWidth="1"/>
    <col min="270" max="509" width="8.75" style="13"/>
    <col min="510" max="510" width="6.625" style="13" customWidth="1"/>
    <col min="511" max="511" width="4.5" style="13" customWidth="1"/>
    <col min="512" max="512" width="4.625" style="13" customWidth="1"/>
    <col min="513" max="513" width="7.875" style="13" customWidth="1"/>
    <col min="514" max="514" width="8.375" style="13" customWidth="1"/>
    <col min="515" max="515" width="3.875" style="13" customWidth="1"/>
    <col min="516" max="516" width="1.625" style="13" customWidth="1"/>
    <col min="517" max="517" width="11" style="13" customWidth="1"/>
    <col min="518" max="518" width="4.125" style="13" customWidth="1"/>
    <col min="519" max="519" width="2.125" style="13" customWidth="1"/>
    <col min="520" max="520" width="6.625" style="13" customWidth="1"/>
    <col min="521" max="521" width="6.5" style="13" customWidth="1"/>
    <col min="522" max="522" width="4.125" style="13" customWidth="1"/>
    <col min="523" max="523" width="10" style="13" customWidth="1"/>
    <col min="524" max="524" width="4" style="13" customWidth="1"/>
    <col min="525" max="525" width="5.875" style="13" customWidth="1"/>
    <col min="526" max="765" width="8.75" style="13"/>
    <col min="766" max="766" width="6.625" style="13" customWidth="1"/>
    <col min="767" max="767" width="4.5" style="13" customWidth="1"/>
    <col min="768" max="768" width="4.625" style="13" customWidth="1"/>
    <col min="769" max="769" width="7.875" style="13" customWidth="1"/>
    <col min="770" max="770" width="8.375" style="13" customWidth="1"/>
    <col min="771" max="771" width="3.875" style="13" customWidth="1"/>
    <col min="772" max="772" width="1.625" style="13" customWidth="1"/>
    <col min="773" max="773" width="11" style="13" customWidth="1"/>
    <col min="774" max="774" width="4.125" style="13" customWidth="1"/>
    <col min="775" max="775" width="2.125" style="13" customWidth="1"/>
    <col min="776" max="776" width="6.625" style="13" customWidth="1"/>
    <col min="777" max="777" width="6.5" style="13" customWidth="1"/>
    <col min="778" max="778" width="4.125" style="13" customWidth="1"/>
    <col min="779" max="779" width="10" style="13" customWidth="1"/>
    <col min="780" max="780" width="4" style="13" customWidth="1"/>
    <col min="781" max="781" width="5.875" style="13" customWidth="1"/>
    <col min="782" max="1021" width="8.75" style="13"/>
    <col min="1022" max="1022" width="6.625" style="13" customWidth="1"/>
    <col min="1023" max="1023" width="4.5" style="13" customWidth="1"/>
    <col min="1024" max="1024" width="4.625" style="13" customWidth="1"/>
    <col min="1025" max="1025" width="7.875" style="13" customWidth="1"/>
    <col min="1026" max="1026" width="8.375" style="13" customWidth="1"/>
    <col min="1027" max="1027" width="3.875" style="13" customWidth="1"/>
    <col min="1028" max="1028" width="1.625" style="13" customWidth="1"/>
    <col min="1029" max="1029" width="11" style="13" customWidth="1"/>
    <col min="1030" max="1030" width="4.125" style="13" customWidth="1"/>
    <col min="1031" max="1031" width="2.125" style="13" customWidth="1"/>
    <col min="1032" max="1032" width="6.625" style="13" customWidth="1"/>
    <col min="1033" max="1033" width="6.5" style="13" customWidth="1"/>
    <col min="1034" max="1034" width="4.125" style="13" customWidth="1"/>
    <col min="1035" max="1035" width="10" style="13" customWidth="1"/>
    <col min="1036" max="1036" width="4" style="13" customWidth="1"/>
    <col min="1037" max="1037" width="5.875" style="13" customWidth="1"/>
    <col min="1038" max="1277" width="8.75" style="13"/>
    <col min="1278" max="1278" width="6.625" style="13" customWidth="1"/>
    <col min="1279" max="1279" width="4.5" style="13" customWidth="1"/>
    <col min="1280" max="1280" width="4.625" style="13" customWidth="1"/>
    <col min="1281" max="1281" width="7.875" style="13" customWidth="1"/>
    <col min="1282" max="1282" width="8.375" style="13" customWidth="1"/>
    <col min="1283" max="1283" width="3.875" style="13" customWidth="1"/>
    <col min="1284" max="1284" width="1.625" style="13" customWidth="1"/>
    <col min="1285" max="1285" width="11" style="13" customWidth="1"/>
    <col min="1286" max="1286" width="4.125" style="13" customWidth="1"/>
    <col min="1287" max="1287" width="2.125" style="13" customWidth="1"/>
    <col min="1288" max="1288" width="6.625" style="13" customWidth="1"/>
    <col min="1289" max="1289" width="6.5" style="13" customWidth="1"/>
    <col min="1290" max="1290" width="4.125" style="13" customWidth="1"/>
    <col min="1291" max="1291" width="10" style="13" customWidth="1"/>
    <col min="1292" max="1292" width="4" style="13" customWidth="1"/>
    <col min="1293" max="1293" width="5.875" style="13" customWidth="1"/>
    <col min="1294" max="1533" width="8.75" style="13"/>
    <col min="1534" max="1534" width="6.625" style="13" customWidth="1"/>
    <col min="1535" max="1535" width="4.5" style="13" customWidth="1"/>
    <col min="1536" max="1536" width="4.625" style="13" customWidth="1"/>
    <col min="1537" max="1537" width="7.875" style="13" customWidth="1"/>
    <col min="1538" max="1538" width="8.375" style="13" customWidth="1"/>
    <col min="1539" max="1539" width="3.875" style="13" customWidth="1"/>
    <col min="1540" max="1540" width="1.625" style="13" customWidth="1"/>
    <col min="1541" max="1541" width="11" style="13" customWidth="1"/>
    <col min="1542" max="1542" width="4.125" style="13" customWidth="1"/>
    <col min="1543" max="1543" width="2.125" style="13" customWidth="1"/>
    <col min="1544" max="1544" width="6.625" style="13" customWidth="1"/>
    <col min="1545" max="1545" width="6.5" style="13" customWidth="1"/>
    <col min="1546" max="1546" width="4.125" style="13" customWidth="1"/>
    <col min="1547" max="1547" width="10" style="13" customWidth="1"/>
    <col min="1548" max="1548" width="4" style="13" customWidth="1"/>
    <col min="1549" max="1549" width="5.875" style="13" customWidth="1"/>
    <col min="1550" max="1789" width="8.75" style="13"/>
    <col min="1790" max="1790" width="6.625" style="13" customWidth="1"/>
    <col min="1791" max="1791" width="4.5" style="13" customWidth="1"/>
    <col min="1792" max="1792" width="4.625" style="13" customWidth="1"/>
    <col min="1793" max="1793" width="7.875" style="13" customWidth="1"/>
    <col min="1794" max="1794" width="8.375" style="13" customWidth="1"/>
    <col min="1795" max="1795" width="3.875" style="13" customWidth="1"/>
    <col min="1796" max="1796" width="1.625" style="13" customWidth="1"/>
    <col min="1797" max="1797" width="11" style="13" customWidth="1"/>
    <col min="1798" max="1798" width="4.125" style="13" customWidth="1"/>
    <col min="1799" max="1799" width="2.125" style="13" customWidth="1"/>
    <col min="1800" max="1800" width="6.625" style="13" customWidth="1"/>
    <col min="1801" max="1801" width="6.5" style="13" customWidth="1"/>
    <col min="1802" max="1802" width="4.125" style="13" customWidth="1"/>
    <col min="1803" max="1803" width="10" style="13" customWidth="1"/>
    <col min="1804" max="1804" width="4" style="13" customWidth="1"/>
    <col min="1805" max="1805" width="5.875" style="13" customWidth="1"/>
    <col min="1806" max="2045" width="8.75" style="13"/>
    <col min="2046" max="2046" width="6.625" style="13" customWidth="1"/>
    <col min="2047" max="2047" width="4.5" style="13" customWidth="1"/>
    <col min="2048" max="2048" width="4.625" style="13" customWidth="1"/>
    <col min="2049" max="2049" width="7.875" style="13" customWidth="1"/>
    <col min="2050" max="2050" width="8.375" style="13" customWidth="1"/>
    <col min="2051" max="2051" width="3.875" style="13" customWidth="1"/>
    <col min="2052" max="2052" width="1.625" style="13" customWidth="1"/>
    <col min="2053" max="2053" width="11" style="13" customWidth="1"/>
    <col min="2054" max="2054" width="4.125" style="13" customWidth="1"/>
    <col min="2055" max="2055" width="2.125" style="13" customWidth="1"/>
    <col min="2056" max="2056" width="6.625" style="13" customWidth="1"/>
    <col min="2057" max="2057" width="6.5" style="13" customWidth="1"/>
    <col min="2058" max="2058" width="4.125" style="13" customWidth="1"/>
    <col min="2059" max="2059" width="10" style="13" customWidth="1"/>
    <col min="2060" max="2060" width="4" style="13" customWidth="1"/>
    <col min="2061" max="2061" width="5.875" style="13" customWidth="1"/>
    <col min="2062" max="2301" width="8.75" style="13"/>
    <col min="2302" max="2302" width="6.625" style="13" customWidth="1"/>
    <col min="2303" max="2303" width="4.5" style="13" customWidth="1"/>
    <col min="2304" max="2304" width="4.625" style="13" customWidth="1"/>
    <col min="2305" max="2305" width="7.875" style="13" customWidth="1"/>
    <col min="2306" max="2306" width="8.375" style="13" customWidth="1"/>
    <col min="2307" max="2307" width="3.875" style="13" customWidth="1"/>
    <col min="2308" max="2308" width="1.625" style="13" customWidth="1"/>
    <col min="2309" max="2309" width="11" style="13" customWidth="1"/>
    <col min="2310" max="2310" width="4.125" style="13" customWidth="1"/>
    <col min="2311" max="2311" width="2.125" style="13" customWidth="1"/>
    <col min="2312" max="2312" width="6.625" style="13" customWidth="1"/>
    <col min="2313" max="2313" width="6.5" style="13" customWidth="1"/>
    <col min="2314" max="2314" width="4.125" style="13" customWidth="1"/>
    <col min="2315" max="2315" width="10" style="13" customWidth="1"/>
    <col min="2316" max="2316" width="4" style="13" customWidth="1"/>
    <col min="2317" max="2317" width="5.875" style="13" customWidth="1"/>
    <col min="2318" max="2557" width="8.75" style="13"/>
    <col min="2558" max="2558" width="6.625" style="13" customWidth="1"/>
    <col min="2559" max="2559" width="4.5" style="13" customWidth="1"/>
    <col min="2560" max="2560" width="4.625" style="13" customWidth="1"/>
    <col min="2561" max="2561" width="7.875" style="13" customWidth="1"/>
    <col min="2562" max="2562" width="8.375" style="13" customWidth="1"/>
    <col min="2563" max="2563" width="3.875" style="13" customWidth="1"/>
    <col min="2564" max="2564" width="1.625" style="13" customWidth="1"/>
    <col min="2565" max="2565" width="11" style="13" customWidth="1"/>
    <col min="2566" max="2566" width="4.125" style="13" customWidth="1"/>
    <col min="2567" max="2567" width="2.125" style="13" customWidth="1"/>
    <col min="2568" max="2568" width="6.625" style="13" customWidth="1"/>
    <col min="2569" max="2569" width="6.5" style="13" customWidth="1"/>
    <col min="2570" max="2570" width="4.125" style="13" customWidth="1"/>
    <col min="2571" max="2571" width="10" style="13" customWidth="1"/>
    <col min="2572" max="2572" width="4" style="13" customWidth="1"/>
    <col min="2573" max="2573" width="5.875" style="13" customWidth="1"/>
    <col min="2574" max="2813" width="8.75" style="13"/>
    <col min="2814" max="2814" width="6.625" style="13" customWidth="1"/>
    <col min="2815" max="2815" width="4.5" style="13" customWidth="1"/>
    <col min="2816" max="2816" width="4.625" style="13" customWidth="1"/>
    <col min="2817" max="2817" width="7.875" style="13" customWidth="1"/>
    <col min="2818" max="2818" width="8.375" style="13" customWidth="1"/>
    <col min="2819" max="2819" width="3.875" style="13" customWidth="1"/>
    <col min="2820" max="2820" width="1.625" style="13" customWidth="1"/>
    <col min="2821" max="2821" width="11" style="13" customWidth="1"/>
    <col min="2822" max="2822" width="4.125" style="13" customWidth="1"/>
    <col min="2823" max="2823" width="2.125" style="13" customWidth="1"/>
    <col min="2824" max="2824" width="6.625" style="13" customWidth="1"/>
    <col min="2825" max="2825" width="6.5" style="13" customWidth="1"/>
    <col min="2826" max="2826" width="4.125" style="13" customWidth="1"/>
    <col min="2827" max="2827" width="10" style="13" customWidth="1"/>
    <col min="2828" max="2828" width="4" style="13" customWidth="1"/>
    <col min="2829" max="2829" width="5.875" style="13" customWidth="1"/>
    <col min="2830" max="3069" width="8.75" style="13"/>
    <col min="3070" max="3070" width="6.625" style="13" customWidth="1"/>
    <col min="3071" max="3071" width="4.5" style="13" customWidth="1"/>
    <col min="3072" max="3072" width="4.625" style="13" customWidth="1"/>
    <col min="3073" max="3073" width="7.875" style="13" customWidth="1"/>
    <col min="3074" max="3074" width="8.375" style="13" customWidth="1"/>
    <col min="3075" max="3075" width="3.875" style="13" customWidth="1"/>
    <col min="3076" max="3076" width="1.625" style="13" customWidth="1"/>
    <col min="3077" max="3077" width="11" style="13" customWidth="1"/>
    <col min="3078" max="3078" width="4.125" style="13" customWidth="1"/>
    <col min="3079" max="3079" width="2.125" style="13" customWidth="1"/>
    <col min="3080" max="3080" width="6.625" style="13" customWidth="1"/>
    <col min="3081" max="3081" width="6.5" style="13" customWidth="1"/>
    <col min="3082" max="3082" width="4.125" style="13" customWidth="1"/>
    <col min="3083" max="3083" width="10" style="13" customWidth="1"/>
    <col min="3084" max="3084" width="4" style="13" customWidth="1"/>
    <col min="3085" max="3085" width="5.875" style="13" customWidth="1"/>
    <col min="3086" max="3325" width="8.75" style="13"/>
    <col min="3326" max="3326" width="6.625" style="13" customWidth="1"/>
    <col min="3327" max="3327" width="4.5" style="13" customWidth="1"/>
    <col min="3328" max="3328" width="4.625" style="13" customWidth="1"/>
    <col min="3329" max="3329" width="7.875" style="13" customWidth="1"/>
    <col min="3330" max="3330" width="8.375" style="13" customWidth="1"/>
    <col min="3331" max="3331" width="3.875" style="13" customWidth="1"/>
    <col min="3332" max="3332" width="1.625" style="13" customWidth="1"/>
    <col min="3333" max="3333" width="11" style="13" customWidth="1"/>
    <col min="3334" max="3334" width="4.125" style="13" customWidth="1"/>
    <col min="3335" max="3335" width="2.125" style="13" customWidth="1"/>
    <col min="3336" max="3336" width="6.625" style="13" customWidth="1"/>
    <col min="3337" max="3337" width="6.5" style="13" customWidth="1"/>
    <col min="3338" max="3338" width="4.125" style="13" customWidth="1"/>
    <col min="3339" max="3339" width="10" style="13" customWidth="1"/>
    <col min="3340" max="3340" width="4" style="13" customWidth="1"/>
    <col min="3341" max="3341" width="5.875" style="13" customWidth="1"/>
    <col min="3342" max="3581" width="8.75" style="13"/>
    <col min="3582" max="3582" width="6.625" style="13" customWidth="1"/>
    <col min="3583" max="3583" width="4.5" style="13" customWidth="1"/>
    <col min="3584" max="3584" width="4.625" style="13" customWidth="1"/>
    <col min="3585" max="3585" width="7.875" style="13" customWidth="1"/>
    <col min="3586" max="3586" width="8.375" style="13" customWidth="1"/>
    <col min="3587" max="3587" width="3.875" style="13" customWidth="1"/>
    <col min="3588" max="3588" width="1.625" style="13" customWidth="1"/>
    <col min="3589" max="3589" width="11" style="13" customWidth="1"/>
    <col min="3590" max="3590" width="4.125" style="13" customWidth="1"/>
    <col min="3591" max="3591" width="2.125" style="13" customWidth="1"/>
    <col min="3592" max="3592" width="6.625" style="13" customWidth="1"/>
    <col min="3593" max="3593" width="6.5" style="13" customWidth="1"/>
    <col min="3594" max="3594" width="4.125" style="13" customWidth="1"/>
    <col min="3595" max="3595" width="10" style="13" customWidth="1"/>
    <col min="3596" max="3596" width="4" style="13" customWidth="1"/>
    <col min="3597" max="3597" width="5.875" style="13" customWidth="1"/>
    <col min="3598" max="3837" width="8.75" style="13"/>
    <col min="3838" max="3838" width="6.625" style="13" customWidth="1"/>
    <col min="3839" max="3839" width="4.5" style="13" customWidth="1"/>
    <col min="3840" max="3840" width="4.625" style="13" customWidth="1"/>
    <col min="3841" max="3841" width="7.875" style="13" customWidth="1"/>
    <col min="3842" max="3842" width="8.375" style="13" customWidth="1"/>
    <col min="3843" max="3843" width="3.875" style="13" customWidth="1"/>
    <col min="3844" max="3844" width="1.625" style="13" customWidth="1"/>
    <col min="3845" max="3845" width="11" style="13" customWidth="1"/>
    <col min="3846" max="3846" width="4.125" style="13" customWidth="1"/>
    <col min="3847" max="3847" width="2.125" style="13" customWidth="1"/>
    <col min="3848" max="3848" width="6.625" style="13" customWidth="1"/>
    <col min="3849" max="3849" width="6.5" style="13" customWidth="1"/>
    <col min="3850" max="3850" width="4.125" style="13" customWidth="1"/>
    <col min="3851" max="3851" width="10" style="13" customWidth="1"/>
    <col min="3852" max="3852" width="4" style="13" customWidth="1"/>
    <col min="3853" max="3853" width="5.875" style="13" customWidth="1"/>
    <col min="3854" max="4093" width="8.75" style="13"/>
    <col min="4094" max="4094" width="6.625" style="13" customWidth="1"/>
    <col min="4095" max="4095" width="4.5" style="13" customWidth="1"/>
    <col min="4096" max="4096" width="4.625" style="13" customWidth="1"/>
    <col min="4097" max="4097" width="7.875" style="13" customWidth="1"/>
    <col min="4098" max="4098" width="8.375" style="13" customWidth="1"/>
    <col min="4099" max="4099" width="3.875" style="13" customWidth="1"/>
    <col min="4100" max="4100" width="1.625" style="13" customWidth="1"/>
    <col min="4101" max="4101" width="11" style="13" customWidth="1"/>
    <col min="4102" max="4102" width="4.125" style="13" customWidth="1"/>
    <col min="4103" max="4103" width="2.125" style="13" customWidth="1"/>
    <col min="4104" max="4104" width="6.625" style="13" customWidth="1"/>
    <col min="4105" max="4105" width="6.5" style="13" customWidth="1"/>
    <col min="4106" max="4106" width="4.125" style="13" customWidth="1"/>
    <col min="4107" max="4107" width="10" style="13" customWidth="1"/>
    <col min="4108" max="4108" width="4" style="13" customWidth="1"/>
    <col min="4109" max="4109" width="5.875" style="13" customWidth="1"/>
    <col min="4110" max="4349" width="8.75" style="13"/>
    <col min="4350" max="4350" width="6.625" style="13" customWidth="1"/>
    <col min="4351" max="4351" width="4.5" style="13" customWidth="1"/>
    <col min="4352" max="4352" width="4.625" style="13" customWidth="1"/>
    <col min="4353" max="4353" width="7.875" style="13" customWidth="1"/>
    <col min="4354" max="4354" width="8.375" style="13" customWidth="1"/>
    <col min="4355" max="4355" width="3.875" style="13" customWidth="1"/>
    <col min="4356" max="4356" width="1.625" style="13" customWidth="1"/>
    <col min="4357" max="4357" width="11" style="13" customWidth="1"/>
    <col min="4358" max="4358" width="4.125" style="13" customWidth="1"/>
    <col min="4359" max="4359" width="2.125" style="13" customWidth="1"/>
    <col min="4360" max="4360" width="6.625" style="13" customWidth="1"/>
    <col min="4361" max="4361" width="6.5" style="13" customWidth="1"/>
    <col min="4362" max="4362" width="4.125" style="13" customWidth="1"/>
    <col min="4363" max="4363" width="10" style="13" customWidth="1"/>
    <col min="4364" max="4364" width="4" style="13" customWidth="1"/>
    <col min="4365" max="4365" width="5.875" style="13" customWidth="1"/>
    <col min="4366" max="4605" width="8.75" style="13"/>
    <col min="4606" max="4606" width="6.625" style="13" customWidth="1"/>
    <col min="4607" max="4607" width="4.5" style="13" customWidth="1"/>
    <col min="4608" max="4608" width="4.625" style="13" customWidth="1"/>
    <col min="4609" max="4609" width="7.875" style="13" customWidth="1"/>
    <col min="4610" max="4610" width="8.375" style="13" customWidth="1"/>
    <col min="4611" max="4611" width="3.875" style="13" customWidth="1"/>
    <col min="4612" max="4612" width="1.625" style="13" customWidth="1"/>
    <col min="4613" max="4613" width="11" style="13" customWidth="1"/>
    <col min="4614" max="4614" width="4.125" style="13" customWidth="1"/>
    <col min="4615" max="4615" width="2.125" style="13" customWidth="1"/>
    <col min="4616" max="4616" width="6.625" style="13" customWidth="1"/>
    <col min="4617" max="4617" width="6.5" style="13" customWidth="1"/>
    <col min="4618" max="4618" width="4.125" style="13" customWidth="1"/>
    <col min="4619" max="4619" width="10" style="13" customWidth="1"/>
    <col min="4620" max="4620" width="4" style="13" customWidth="1"/>
    <col min="4621" max="4621" width="5.875" style="13" customWidth="1"/>
    <col min="4622" max="4861" width="8.75" style="13"/>
    <col min="4862" max="4862" width="6.625" style="13" customWidth="1"/>
    <col min="4863" max="4863" width="4.5" style="13" customWidth="1"/>
    <col min="4864" max="4864" width="4.625" style="13" customWidth="1"/>
    <col min="4865" max="4865" width="7.875" style="13" customWidth="1"/>
    <col min="4866" max="4866" width="8.375" style="13" customWidth="1"/>
    <col min="4867" max="4867" width="3.875" style="13" customWidth="1"/>
    <col min="4868" max="4868" width="1.625" style="13" customWidth="1"/>
    <col min="4869" max="4869" width="11" style="13" customWidth="1"/>
    <col min="4870" max="4870" width="4.125" style="13" customWidth="1"/>
    <col min="4871" max="4871" width="2.125" style="13" customWidth="1"/>
    <col min="4872" max="4872" width="6.625" style="13" customWidth="1"/>
    <col min="4873" max="4873" width="6.5" style="13" customWidth="1"/>
    <col min="4874" max="4874" width="4.125" style="13" customWidth="1"/>
    <col min="4875" max="4875" width="10" style="13" customWidth="1"/>
    <col min="4876" max="4876" width="4" style="13" customWidth="1"/>
    <col min="4877" max="4877" width="5.875" style="13" customWidth="1"/>
    <col min="4878" max="5117" width="8.75" style="13"/>
    <col min="5118" max="5118" width="6.625" style="13" customWidth="1"/>
    <col min="5119" max="5119" width="4.5" style="13" customWidth="1"/>
    <col min="5120" max="5120" width="4.625" style="13" customWidth="1"/>
    <col min="5121" max="5121" width="7.875" style="13" customWidth="1"/>
    <col min="5122" max="5122" width="8.375" style="13" customWidth="1"/>
    <col min="5123" max="5123" width="3.875" style="13" customWidth="1"/>
    <col min="5124" max="5124" width="1.625" style="13" customWidth="1"/>
    <col min="5125" max="5125" width="11" style="13" customWidth="1"/>
    <col min="5126" max="5126" width="4.125" style="13" customWidth="1"/>
    <col min="5127" max="5127" width="2.125" style="13" customWidth="1"/>
    <col min="5128" max="5128" width="6.625" style="13" customWidth="1"/>
    <col min="5129" max="5129" width="6.5" style="13" customWidth="1"/>
    <col min="5130" max="5130" width="4.125" style="13" customWidth="1"/>
    <col min="5131" max="5131" width="10" style="13" customWidth="1"/>
    <col min="5132" max="5132" width="4" style="13" customWidth="1"/>
    <col min="5133" max="5133" width="5.875" style="13" customWidth="1"/>
    <col min="5134" max="5373" width="8.75" style="13"/>
    <col min="5374" max="5374" width="6.625" style="13" customWidth="1"/>
    <col min="5375" max="5375" width="4.5" style="13" customWidth="1"/>
    <col min="5376" max="5376" width="4.625" style="13" customWidth="1"/>
    <col min="5377" max="5377" width="7.875" style="13" customWidth="1"/>
    <col min="5378" max="5378" width="8.375" style="13" customWidth="1"/>
    <col min="5379" max="5379" width="3.875" style="13" customWidth="1"/>
    <col min="5380" max="5380" width="1.625" style="13" customWidth="1"/>
    <col min="5381" max="5381" width="11" style="13" customWidth="1"/>
    <col min="5382" max="5382" width="4.125" style="13" customWidth="1"/>
    <col min="5383" max="5383" width="2.125" style="13" customWidth="1"/>
    <col min="5384" max="5384" width="6.625" style="13" customWidth="1"/>
    <col min="5385" max="5385" width="6.5" style="13" customWidth="1"/>
    <col min="5386" max="5386" width="4.125" style="13" customWidth="1"/>
    <col min="5387" max="5387" width="10" style="13" customWidth="1"/>
    <col min="5388" max="5388" width="4" style="13" customWidth="1"/>
    <col min="5389" max="5389" width="5.875" style="13" customWidth="1"/>
    <col min="5390" max="5629" width="8.75" style="13"/>
    <col min="5630" max="5630" width="6.625" style="13" customWidth="1"/>
    <col min="5631" max="5631" width="4.5" style="13" customWidth="1"/>
    <col min="5632" max="5632" width="4.625" style="13" customWidth="1"/>
    <col min="5633" max="5633" width="7.875" style="13" customWidth="1"/>
    <col min="5634" max="5634" width="8.375" style="13" customWidth="1"/>
    <col min="5635" max="5635" width="3.875" style="13" customWidth="1"/>
    <col min="5636" max="5636" width="1.625" style="13" customWidth="1"/>
    <col min="5637" max="5637" width="11" style="13" customWidth="1"/>
    <col min="5638" max="5638" width="4.125" style="13" customWidth="1"/>
    <col min="5639" max="5639" width="2.125" style="13" customWidth="1"/>
    <col min="5640" max="5640" width="6.625" style="13" customWidth="1"/>
    <col min="5641" max="5641" width="6.5" style="13" customWidth="1"/>
    <col min="5642" max="5642" width="4.125" style="13" customWidth="1"/>
    <col min="5643" max="5643" width="10" style="13" customWidth="1"/>
    <col min="5644" max="5644" width="4" style="13" customWidth="1"/>
    <col min="5645" max="5645" width="5.875" style="13" customWidth="1"/>
    <col min="5646" max="5885" width="8.75" style="13"/>
    <col min="5886" max="5886" width="6.625" style="13" customWidth="1"/>
    <col min="5887" max="5887" width="4.5" style="13" customWidth="1"/>
    <col min="5888" max="5888" width="4.625" style="13" customWidth="1"/>
    <col min="5889" max="5889" width="7.875" style="13" customWidth="1"/>
    <col min="5890" max="5890" width="8.375" style="13" customWidth="1"/>
    <col min="5891" max="5891" width="3.875" style="13" customWidth="1"/>
    <col min="5892" max="5892" width="1.625" style="13" customWidth="1"/>
    <col min="5893" max="5893" width="11" style="13" customWidth="1"/>
    <col min="5894" max="5894" width="4.125" style="13" customWidth="1"/>
    <col min="5895" max="5895" width="2.125" style="13" customWidth="1"/>
    <col min="5896" max="5896" width="6.625" style="13" customWidth="1"/>
    <col min="5897" max="5897" width="6.5" style="13" customWidth="1"/>
    <col min="5898" max="5898" width="4.125" style="13" customWidth="1"/>
    <col min="5899" max="5899" width="10" style="13" customWidth="1"/>
    <col min="5900" max="5900" width="4" style="13" customWidth="1"/>
    <col min="5901" max="5901" width="5.875" style="13" customWidth="1"/>
    <col min="5902" max="6141" width="8.75" style="13"/>
    <col min="6142" max="6142" width="6.625" style="13" customWidth="1"/>
    <col min="6143" max="6143" width="4.5" style="13" customWidth="1"/>
    <col min="6144" max="6144" width="4.625" style="13" customWidth="1"/>
    <col min="6145" max="6145" width="7.875" style="13" customWidth="1"/>
    <col min="6146" max="6146" width="8.375" style="13" customWidth="1"/>
    <col min="6147" max="6147" width="3.875" style="13" customWidth="1"/>
    <col min="6148" max="6148" width="1.625" style="13" customWidth="1"/>
    <col min="6149" max="6149" width="11" style="13" customWidth="1"/>
    <col min="6150" max="6150" width="4.125" style="13" customWidth="1"/>
    <col min="6151" max="6151" width="2.125" style="13" customWidth="1"/>
    <col min="6152" max="6152" width="6.625" style="13" customWidth="1"/>
    <col min="6153" max="6153" width="6.5" style="13" customWidth="1"/>
    <col min="6154" max="6154" width="4.125" style="13" customWidth="1"/>
    <col min="6155" max="6155" width="10" style="13" customWidth="1"/>
    <col min="6156" max="6156" width="4" style="13" customWidth="1"/>
    <col min="6157" max="6157" width="5.875" style="13" customWidth="1"/>
    <col min="6158" max="6397" width="8.75" style="13"/>
    <col min="6398" max="6398" width="6.625" style="13" customWidth="1"/>
    <col min="6399" max="6399" width="4.5" style="13" customWidth="1"/>
    <col min="6400" max="6400" width="4.625" style="13" customWidth="1"/>
    <col min="6401" max="6401" width="7.875" style="13" customWidth="1"/>
    <col min="6402" max="6402" width="8.375" style="13" customWidth="1"/>
    <col min="6403" max="6403" width="3.875" style="13" customWidth="1"/>
    <col min="6404" max="6404" width="1.625" style="13" customWidth="1"/>
    <col min="6405" max="6405" width="11" style="13" customWidth="1"/>
    <col min="6406" max="6406" width="4.125" style="13" customWidth="1"/>
    <col min="6407" max="6407" width="2.125" style="13" customWidth="1"/>
    <col min="6408" max="6408" width="6.625" style="13" customWidth="1"/>
    <col min="6409" max="6409" width="6.5" style="13" customWidth="1"/>
    <col min="6410" max="6410" width="4.125" style="13" customWidth="1"/>
    <col min="6411" max="6411" width="10" style="13" customWidth="1"/>
    <col min="6412" max="6412" width="4" style="13" customWidth="1"/>
    <col min="6413" max="6413" width="5.875" style="13" customWidth="1"/>
    <col min="6414" max="6653" width="8.75" style="13"/>
    <col min="6654" max="6654" width="6.625" style="13" customWidth="1"/>
    <col min="6655" max="6655" width="4.5" style="13" customWidth="1"/>
    <col min="6656" max="6656" width="4.625" style="13" customWidth="1"/>
    <col min="6657" max="6657" width="7.875" style="13" customWidth="1"/>
    <col min="6658" max="6658" width="8.375" style="13" customWidth="1"/>
    <col min="6659" max="6659" width="3.875" style="13" customWidth="1"/>
    <col min="6660" max="6660" width="1.625" style="13" customWidth="1"/>
    <col min="6661" max="6661" width="11" style="13" customWidth="1"/>
    <col min="6662" max="6662" width="4.125" style="13" customWidth="1"/>
    <col min="6663" max="6663" width="2.125" style="13" customWidth="1"/>
    <col min="6664" max="6664" width="6.625" style="13" customWidth="1"/>
    <col min="6665" max="6665" width="6.5" style="13" customWidth="1"/>
    <col min="6666" max="6666" width="4.125" style="13" customWidth="1"/>
    <col min="6667" max="6667" width="10" style="13" customWidth="1"/>
    <col min="6668" max="6668" width="4" style="13" customWidth="1"/>
    <col min="6669" max="6669" width="5.875" style="13" customWidth="1"/>
    <col min="6670" max="6909" width="8.75" style="13"/>
    <col min="6910" max="6910" width="6.625" style="13" customWidth="1"/>
    <col min="6911" max="6911" width="4.5" style="13" customWidth="1"/>
    <col min="6912" max="6912" width="4.625" style="13" customWidth="1"/>
    <col min="6913" max="6913" width="7.875" style="13" customWidth="1"/>
    <col min="6914" max="6914" width="8.375" style="13" customWidth="1"/>
    <col min="6915" max="6915" width="3.875" style="13" customWidth="1"/>
    <col min="6916" max="6916" width="1.625" style="13" customWidth="1"/>
    <col min="6917" max="6917" width="11" style="13" customWidth="1"/>
    <col min="6918" max="6918" width="4.125" style="13" customWidth="1"/>
    <col min="6919" max="6919" width="2.125" style="13" customWidth="1"/>
    <col min="6920" max="6920" width="6.625" style="13" customWidth="1"/>
    <col min="6921" max="6921" width="6.5" style="13" customWidth="1"/>
    <col min="6922" max="6922" width="4.125" style="13" customWidth="1"/>
    <col min="6923" max="6923" width="10" style="13" customWidth="1"/>
    <col min="6924" max="6924" width="4" style="13" customWidth="1"/>
    <col min="6925" max="6925" width="5.875" style="13" customWidth="1"/>
    <col min="6926" max="7165" width="8.75" style="13"/>
    <col min="7166" max="7166" width="6.625" style="13" customWidth="1"/>
    <col min="7167" max="7167" width="4.5" style="13" customWidth="1"/>
    <col min="7168" max="7168" width="4.625" style="13" customWidth="1"/>
    <col min="7169" max="7169" width="7.875" style="13" customWidth="1"/>
    <col min="7170" max="7170" width="8.375" style="13" customWidth="1"/>
    <col min="7171" max="7171" width="3.875" style="13" customWidth="1"/>
    <col min="7172" max="7172" width="1.625" style="13" customWidth="1"/>
    <col min="7173" max="7173" width="11" style="13" customWidth="1"/>
    <col min="7174" max="7174" width="4.125" style="13" customWidth="1"/>
    <col min="7175" max="7175" width="2.125" style="13" customWidth="1"/>
    <col min="7176" max="7176" width="6.625" style="13" customWidth="1"/>
    <col min="7177" max="7177" width="6.5" style="13" customWidth="1"/>
    <col min="7178" max="7178" width="4.125" style="13" customWidth="1"/>
    <col min="7179" max="7179" width="10" style="13" customWidth="1"/>
    <col min="7180" max="7180" width="4" style="13" customWidth="1"/>
    <col min="7181" max="7181" width="5.875" style="13" customWidth="1"/>
    <col min="7182" max="7421" width="8.75" style="13"/>
    <col min="7422" max="7422" width="6.625" style="13" customWidth="1"/>
    <col min="7423" max="7423" width="4.5" style="13" customWidth="1"/>
    <col min="7424" max="7424" width="4.625" style="13" customWidth="1"/>
    <col min="7425" max="7425" width="7.875" style="13" customWidth="1"/>
    <col min="7426" max="7426" width="8.375" style="13" customWidth="1"/>
    <col min="7427" max="7427" width="3.875" style="13" customWidth="1"/>
    <col min="7428" max="7428" width="1.625" style="13" customWidth="1"/>
    <col min="7429" max="7429" width="11" style="13" customWidth="1"/>
    <col min="7430" max="7430" width="4.125" style="13" customWidth="1"/>
    <col min="7431" max="7431" width="2.125" style="13" customWidth="1"/>
    <col min="7432" max="7432" width="6.625" style="13" customWidth="1"/>
    <col min="7433" max="7433" width="6.5" style="13" customWidth="1"/>
    <col min="7434" max="7434" width="4.125" style="13" customWidth="1"/>
    <col min="7435" max="7435" width="10" style="13" customWidth="1"/>
    <col min="7436" max="7436" width="4" style="13" customWidth="1"/>
    <col min="7437" max="7437" width="5.875" style="13" customWidth="1"/>
    <col min="7438" max="7677" width="8.75" style="13"/>
    <col min="7678" max="7678" width="6.625" style="13" customWidth="1"/>
    <col min="7679" max="7679" width="4.5" style="13" customWidth="1"/>
    <col min="7680" max="7680" width="4.625" style="13" customWidth="1"/>
    <col min="7681" max="7681" width="7.875" style="13" customWidth="1"/>
    <col min="7682" max="7682" width="8.375" style="13" customWidth="1"/>
    <col min="7683" max="7683" width="3.875" style="13" customWidth="1"/>
    <col min="7684" max="7684" width="1.625" style="13" customWidth="1"/>
    <col min="7685" max="7685" width="11" style="13" customWidth="1"/>
    <col min="7686" max="7686" width="4.125" style="13" customWidth="1"/>
    <col min="7687" max="7687" width="2.125" style="13" customWidth="1"/>
    <col min="7688" max="7688" width="6.625" style="13" customWidth="1"/>
    <col min="7689" max="7689" width="6.5" style="13" customWidth="1"/>
    <col min="7690" max="7690" width="4.125" style="13" customWidth="1"/>
    <col min="7691" max="7691" width="10" style="13" customWidth="1"/>
    <col min="7692" max="7692" width="4" style="13" customWidth="1"/>
    <col min="7693" max="7693" width="5.875" style="13" customWidth="1"/>
    <col min="7694" max="7933" width="8.75" style="13"/>
    <col min="7934" max="7934" width="6.625" style="13" customWidth="1"/>
    <col min="7935" max="7935" width="4.5" style="13" customWidth="1"/>
    <col min="7936" max="7936" width="4.625" style="13" customWidth="1"/>
    <col min="7937" max="7937" width="7.875" style="13" customWidth="1"/>
    <col min="7938" max="7938" width="8.375" style="13" customWidth="1"/>
    <col min="7939" max="7939" width="3.875" style="13" customWidth="1"/>
    <col min="7940" max="7940" width="1.625" style="13" customWidth="1"/>
    <col min="7941" max="7941" width="11" style="13" customWidth="1"/>
    <col min="7942" max="7942" width="4.125" style="13" customWidth="1"/>
    <col min="7943" max="7943" width="2.125" style="13" customWidth="1"/>
    <col min="7944" max="7944" width="6.625" style="13" customWidth="1"/>
    <col min="7945" max="7945" width="6.5" style="13" customWidth="1"/>
    <col min="7946" max="7946" width="4.125" style="13" customWidth="1"/>
    <col min="7947" max="7947" width="10" style="13" customWidth="1"/>
    <col min="7948" max="7948" width="4" style="13" customWidth="1"/>
    <col min="7949" max="7949" width="5.875" style="13" customWidth="1"/>
    <col min="7950" max="8189" width="8.75" style="13"/>
    <col min="8190" max="8190" width="6.625" style="13" customWidth="1"/>
    <col min="8191" max="8191" width="4.5" style="13" customWidth="1"/>
    <col min="8192" max="8192" width="4.625" style="13" customWidth="1"/>
    <col min="8193" max="8193" width="7.875" style="13" customWidth="1"/>
    <col min="8194" max="8194" width="8.375" style="13" customWidth="1"/>
    <col min="8195" max="8195" width="3.875" style="13" customWidth="1"/>
    <col min="8196" max="8196" width="1.625" style="13" customWidth="1"/>
    <col min="8197" max="8197" width="11" style="13" customWidth="1"/>
    <col min="8198" max="8198" width="4.125" style="13" customWidth="1"/>
    <col min="8199" max="8199" width="2.125" style="13" customWidth="1"/>
    <col min="8200" max="8200" width="6.625" style="13" customWidth="1"/>
    <col min="8201" max="8201" width="6.5" style="13" customWidth="1"/>
    <col min="8202" max="8202" width="4.125" style="13" customWidth="1"/>
    <col min="8203" max="8203" width="10" style="13" customWidth="1"/>
    <col min="8204" max="8204" width="4" style="13" customWidth="1"/>
    <col min="8205" max="8205" width="5.875" style="13" customWidth="1"/>
    <col min="8206" max="8445" width="8.75" style="13"/>
    <col min="8446" max="8446" width="6.625" style="13" customWidth="1"/>
    <col min="8447" max="8447" width="4.5" style="13" customWidth="1"/>
    <col min="8448" max="8448" width="4.625" style="13" customWidth="1"/>
    <col min="8449" max="8449" width="7.875" style="13" customWidth="1"/>
    <col min="8450" max="8450" width="8.375" style="13" customWidth="1"/>
    <col min="8451" max="8451" width="3.875" style="13" customWidth="1"/>
    <col min="8452" max="8452" width="1.625" style="13" customWidth="1"/>
    <col min="8453" max="8453" width="11" style="13" customWidth="1"/>
    <col min="8454" max="8454" width="4.125" style="13" customWidth="1"/>
    <col min="8455" max="8455" width="2.125" style="13" customWidth="1"/>
    <col min="8456" max="8456" width="6.625" style="13" customWidth="1"/>
    <col min="8457" max="8457" width="6.5" style="13" customWidth="1"/>
    <col min="8458" max="8458" width="4.125" style="13" customWidth="1"/>
    <col min="8459" max="8459" width="10" style="13" customWidth="1"/>
    <col min="8460" max="8460" width="4" style="13" customWidth="1"/>
    <col min="8461" max="8461" width="5.875" style="13" customWidth="1"/>
    <col min="8462" max="8701" width="8.75" style="13"/>
    <col min="8702" max="8702" width="6.625" style="13" customWidth="1"/>
    <col min="8703" max="8703" width="4.5" style="13" customWidth="1"/>
    <col min="8704" max="8704" width="4.625" style="13" customWidth="1"/>
    <col min="8705" max="8705" width="7.875" style="13" customWidth="1"/>
    <col min="8706" max="8706" width="8.375" style="13" customWidth="1"/>
    <col min="8707" max="8707" width="3.875" style="13" customWidth="1"/>
    <col min="8708" max="8708" width="1.625" style="13" customWidth="1"/>
    <col min="8709" max="8709" width="11" style="13" customWidth="1"/>
    <col min="8710" max="8710" width="4.125" style="13" customWidth="1"/>
    <col min="8711" max="8711" width="2.125" style="13" customWidth="1"/>
    <col min="8712" max="8712" width="6.625" style="13" customWidth="1"/>
    <col min="8713" max="8713" width="6.5" style="13" customWidth="1"/>
    <col min="8714" max="8714" width="4.125" style="13" customWidth="1"/>
    <col min="8715" max="8715" width="10" style="13" customWidth="1"/>
    <col min="8716" max="8716" width="4" style="13" customWidth="1"/>
    <col min="8717" max="8717" width="5.875" style="13" customWidth="1"/>
    <col min="8718" max="8957" width="8.75" style="13"/>
    <col min="8958" max="8958" width="6.625" style="13" customWidth="1"/>
    <col min="8959" max="8959" width="4.5" style="13" customWidth="1"/>
    <col min="8960" max="8960" width="4.625" style="13" customWidth="1"/>
    <col min="8961" max="8961" width="7.875" style="13" customWidth="1"/>
    <col min="8962" max="8962" width="8.375" style="13" customWidth="1"/>
    <col min="8963" max="8963" width="3.875" style="13" customWidth="1"/>
    <col min="8964" max="8964" width="1.625" style="13" customWidth="1"/>
    <col min="8965" max="8965" width="11" style="13" customWidth="1"/>
    <col min="8966" max="8966" width="4.125" style="13" customWidth="1"/>
    <col min="8967" max="8967" width="2.125" style="13" customWidth="1"/>
    <col min="8968" max="8968" width="6.625" style="13" customWidth="1"/>
    <col min="8969" max="8969" width="6.5" style="13" customWidth="1"/>
    <col min="8970" max="8970" width="4.125" style="13" customWidth="1"/>
    <col min="8971" max="8971" width="10" style="13" customWidth="1"/>
    <col min="8972" max="8972" width="4" style="13" customWidth="1"/>
    <col min="8973" max="8973" width="5.875" style="13" customWidth="1"/>
    <col min="8974" max="9213" width="8.75" style="13"/>
    <col min="9214" max="9214" width="6.625" style="13" customWidth="1"/>
    <col min="9215" max="9215" width="4.5" style="13" customWidth="1"/>
    <col min="9216" max="9216" width="4.625" style="13" customWidth="1"/>
    <col min="9217" max="9217" width="7.875" style="13" customWidth="1"/>
    <col min="9218" max="9218" width="8.375" style="13" customWidth="1"/>
    <col min="9219" max="9219" width="3.875" style="13" customWidth="1"/>
    <col min="9220" max="9220" width="1.625" style="13" customWidth="1"/>
    <col min="9221" max="9221" width="11" style="13" customWidth="1"/>
    <col min="9222" max="9222" width="4.125" style="13" customWidth="1"/>
    <col min="9223" max="9223" width="2.125" style="13" customWidth="1"/>
    <col min="9224" max="9224" width="6.625" style="13" customWidth="1"/>
    <col min="9225" max="9225" width="6.5" style="13" customWidth="1"/>
    <col min="9226" max="9226" width="4.125" style="13" customWidth="1"/>
    <col min="9227" max="9227" width="10" style="13" customWidth="1"/>
    <col min="9228" max="9228" width="4" style="13" customWidth="1"/>
    <col min="9229" max="9229" width="5.875" style="13" customWidth="1"/>
    <col min="9230" max="9469" width="8.75" style="13"/>
    <col min="9470" max="9470" width="6.625" style="13" customWidth="1"/>
    <col min="9471" max="9471" width="4.5" style="13" customWidth="1"/>
    <col min="9472" max="9472" width="4.625" style="13" customWidth="1"/>
    <col min="9473" max="9473" width="7.875" style="13" customWidth="1"/>
    <col min="9474" max="9474" width="8.375" style="13" customWidth="1"/>
    <col min="9475" max="9475" width="3.875" style="13" customWidth="1"/>
    <col min="9476" max="9476" width="1.625" style="13" customWidth="1"/>
    <col min="9477" max="9477" width="11" style="13" customWidth="1"/>
    <col min="9478" max="9478" width="4.125" style="13" customWidth="1"/>
    <col min="9479" max="9479" width="2.125" style="13" customWidth="1"/>
    <col min="9480" max="9480" width="6.625" style="13" customWidth="1"/>
    <col min="9481" max="9481" width="6.5" style="13" customWidth="1"/>
    <col min="9482" max="9482" width="4.125" style="13" customWidth="1"/>
    <col min="9483" max="9483" width="10" style="13" customWidth="1"/>
    <col min="9484" max="9484" width="4" style="13" customWidth="1"/>
    <col min="9485" max="9485" width="5.875" style="13" customWidth="1"/>
    <col min="9486" max="9725" width="8.75" style="13"/>
    <col min="9726" max="9726" width="6.625" style="13" customWidth="1"/>
    <col min="9727" max="9727" width="4.5" style="13" customWidth="1"/>
    <col min="9728" max="9728" width="4.625" style="13" customWidth="1"/>
    <col min="9729" max="9729" width="7.875" style="13" customWidth="1"/>
    <col min="9730" max="9730" width="8.375" style="13" customWidth="1"/>
    <col min="9731" max="9731" width="3.875" style="13" customWidth="1"/>
    <col min="9732" max="9732" width="1.625" style="13" customWidth="1"/>
    <col min="9733" max="9733" width="11" style="13" customWidth="1"/>
    <col min="9734" max="9734" width="4.125" style="13" customWidth="1"/>
    <col min="9735" max="9735" width="2.125" style="13" customWidth="1"/>
    <col min="9736" max="9736" width="6.625" style="13" customWidth="1"/>
    <col min="9737" max="9737" width="6.5" style="13" customWidth="1"/>
    <col min="9738" max="9738" width="4.125" style="13" customWidth="1"/>
    <col min="9739" max="9739" width="10" style="13" customWidth="1"/>
    <col min="9740" max="9740" width="4" style="13" customWidth="1"/>
    <col min="9741" max="9741" width="5.875" style="13" customWidth="1"/>
    <col min="9742" max="9981" width="8.75" style="13"/>
    <col min="9982" max="9982" width="6.625" style="13" customWidth="1"/>
    <col min="9983" max="9983" width="4.5" style="13" customWidth="1"/>
    <col min="9984" max="9984" width="4.625" style="13" customWidth="1"/>
    <col min="9985" max="9985" width="7.875" style="13" customWidth="1"/>
    <col min="9986" max="9986" width="8.375" style="13" customWidth="1"/>
    <col min="9987" max="9987" width="3.875" style="13" customWidth="1"/>
    <col min="9988" max="9988" width="1.625" style="13" customWidth="1"/>
    <col min="9989" max="9989" width="11" style="13" customWidth="1"/>
    <col min="9990" max="9990" width="4.125" style="13" customWidth="1"/>
    <col min="9991" max="9991" width="2.125" style="13" customWidth="1"/>
    <col min="9992" max="9992" width="6.625" style="13" customWidth="1"/>
    <col min="9993" max="9993" width="6.5" style="13" customWidth="1"/>
    <col min="9994" max="9994" width="4.125" style="13" customWidth="1"/>
    <col min="9995" max="9995" width="10" style="13" customWidth="1"/>
    <col min="9996" max="9996" width="4" style="13" customWidth="1"/>
    <col min="9997" max="9997" width="5.875" style="13" customWidth="1"/>
    <col min="9998" max="10237" width="8.75" style="13"/>
    <col min="10238" max="10238" width="6.625" style="13" customWidth="1"/>
    <col min="10239" max="10239" width="4.5" style="13" customWidth="1"/>
    <col min="10240" max="10240" width="4.625" style="13" customWidth="1"/>
    <col min="10241" max="10241" width="7.875" style="13" customWidth="1"/>
    <col min="10242" max="10242" width="8.375" style="13" customWidth="1"/>
    <col min="10243" max="10243" width="3.875" style="13" customWidth="1"/>
    <col min="10244" max="10244" width="1.625" style="13" customWidth="1"/>
    <col min="10245" max="10245" width="11" style="13" customWidth="1"/>
    <col min="10246" max="10246" width="4.125" style="13" customWidth="1"/>
    <col min="10247" max="10247" width="2.125" style="13" customWidth="1"/>
    <col min="10248" max="10248" width="6.625" style="13" customWidth="1"/>
    <col min="10249" max="10249" width="6.5" style="13" customWidth="1"/>
    <col min="10250" max="10250" width="4.125" style="13" customWidth="1"/>
    <col min="10251" max="10251" width="10" style="13" customWidth="1"/>
    <col min="10252" max="10252" width="4" style="13" customWidth="1"/>
    <col min="10253" max="10253" width="5.875" style="13" customWidth="1"/>
    <col min="10254" max="10493" width="8.75" style="13"/>
    <col min="10494" max="10494" width="6.625" style="13" customWidth="1"/>
    <col min="10495" max="10495" width="4.5" style="13" customWidth="1"/>
    <col min="10496" max="10496" width="4.625" style="13" customWidth="1"/>
    <col min="10497" max="10497" width="7.875" style="13" customWidth="1"/>
    <col min="10498" max="10498" width="8.375" style="13" customWidth="1"/>
    <col min="10499" max="10499" width="3.875" style="13" customWidth="1"/>
    <col min="10500" max="10500" width="1.625" style="13" customWidth="1"/>
    <col min="10501" max="10501" width="11" style="13" customWidth="1"/>
    <col min="10502" max="10502" width="4.125" style="13" customWidth="1"/>
    <col min="10503" max="10503" width="2.125" style="13" customWidth="1"/>
    <col min="10504" max="10504" width="6.625" style="13" customWidth="1"/>
    <col min="10505" max="10505" width="6.5" style="13" customWidth="1"/>
    <col min="10506" max="10506" width="4.125" style="13" customWidth="1"/>
    <col min="10507" max="10507" width="10" style="13" customWidth="1"/>
    <col min="10508" max="10508" width="4" style="13" customWidth="1"/>
    <col min="10509" max="10509" width="5.875" style="13" customWidth="1"/>
    <col min="10510" max="10749" width="8.75" style="13"/>
    <col min="10750" max="10750" width="6.625" style="13" customWidth="1"/>
    <col min="10751" max="10751" width="4.5" style="13" customWidth="1"/>
    <col min="10752" max="10752" width="4.625" style="13" customWidth="1"/>
    <col min="10753" max="10753" width="7.875" style="13" customWidth="1"/>
    <col min="10754" max="10754" width="8.375" style="13" customWidth="1"/>
    <col min="10755" max="10755" width="3.875" style="13" customWidth="1"/>
    <col min="10756" max="10756" width="1.625" style="13" customWidth="1"/>
    <col min="10757" max="10757" width="11" style="13" customWidth="1"/>
    <col min="10758" max="10758" width="4.125" style="13" customWidth="1"/>
    <col min="10759" max="10759" width="2.125" style="13" customWidth="1"/>
    <col min="10760" max="10760" width="6.625" style="13" customWidth="1"/>
    <col min="10761" max="10761" width="6.5" style="13" customWidth="1"/>
    <col min="10762" max="10762" width="4.125" style="13" customWidth="1"/>
    <col min="10763" max="10763" width="10" style="13" customWidth="1"/>
    <col min="10764" max="10764" width="4" style="13" customWidth="1"/>
    <col min="10765" max="10765" width="5.875" style="13" customWidth="1"/>
    <col min="10766" max="11005" width="8.75" style="13"/>
    <col min="11006" max="11006" width="6.625" style="13" customWidth="1"/>
    <col min="11007" max="11007" width="4.5" style="13" customWidth="1"/>
    <col min="11008" max="11008" width="4.625" style="13" customWidth="1"/>
    <col min="11009" max="11009" width="7.875" style="13" customWidth="1"/>
    <col min="11010" max="11010" width="8.375" style="13" customWidth="1"/>
    <col min="11011" max="11011" width="3.875" style="13" customWidth="1"/>
    <col min="11012" max="11012" width="1.625" style="13" customWidth="1"/>
    <col min="11013" max="11013" width="11" style="13" customWidth="1"/>
    <col min="11014" max="11014" width="4.125" style="13" customWidth="1"/>
    <col min="11015" max="11015" width="2.125" style="13" customWidth="1"/>
    <col min="11016" max="11016" width="6.625" style="13" customWidth="1"/>
    <col min="11017" max="11017" width="6.5" style="13" customWidth="1"/>
    <col min="11018" max="11018" width="4.125" style="13" customWidth="1"/>
    <col min="11019" max="11019" width="10" style="13" customWidth="1"/>
    <col min="11020" max="11020" width="4" style="13" customWidth="1"/>
    <col min="11021" max="11021" width="5.875" style="13" customWidth="1"/>
    <col min="11022" max="11261" width="8.75" style="13"/>
    <col min="11262" max="11262" width="6.625" style="13" customWidth="1"/>
    <col min="11263" max="11263" width="4.5" style="13" customWidth="1"/>
    <col min="11264" max="11264" width="4.625" style="13" customWidth="1"/>
    <col min="11265" max="11265" width="7.875" style="13" customWidth="1"/>
    <col min="11266" max="11266" width="8.375" style="13" customWidth="1"/>
    <col min="11267" max="11267" width="3.875" style="13" customWidth="1"/>
    <col min="11268" max="11268" width="1.625" style="13" customWidth="1"/>
    <col min="11269" max="11269" width="11" style="13" customWidth="1"/>
    <col min="11270" max="11270" width="4.125" style="13" customWidth="1"/>
    <col min="11271" max="11271" width="2.125" style="13" customWidth="1"/>
    <col min="11272" max="11272" width="6.625" style="13" customWidth="1"/>
    <col min="11273" max="11273" width="6.5" style="13" customWidth="1"/>
    <col min="11274" max="11274" width="4.125" style="13" customWidth="1"/>
    <col min="11275" max="11275" width="10" style="13" customWidth="1"/>
    <col min="11276" max="11276" width="4" style="13" customWidth="1"/>
    <col min="11277" max="11277" width="5.875" style="13" customWidth="1"/>
    <col min="11278" max="11517" width="8.75" style="13"/>
    <col min="11518" max="11518" width="6.625" style="13" customWidth="1"/>
    <col min="11519" max="11519" width="4.5" style="13" customWidth="1"/>
    <col min="11520" max="11520" width="4.625" style="13" customWidth="1"/>
    <col min="11521" max="11521" width="7.875" style="13" customWidth="1"/>
    <col min="11522" max="11522" width="8.375" style="13" customWidth="1"/>
    <col min="11523" max="11523" width="3.875" style="13" customWidth="1"/>
    <col min="11524" max="11524" width="1.625" style="13" customWidth="1"/>
    <col min="11525" max="11525" width="11" style="13" customWidth="1"/>
    <col min="11526" max="11526" width="4.125" style="13" customWidth="1"/>
    <col min="11527" max="11527" width="2.125" style="13" customWidth="1"/>
    <col min="11528" max="11528" width="6.625" style="13" customWidth="1"/>
    <col min="11529" max="11529" width="6.5" style="13" customWidth="1"/>
    <col min="11530" max="11530" width="4.125" style="13" customWidth="1"/>
    <col min="11531" max="11531" width="10" style="13" customWidth="1"/>
    <col min="11532" max="11532" width="4" style="13" customWidth="1"/>
    <col min="11533" max="11533" width="5.875" style="13" customWidth="1"/>
    <col min="11534" max="11773" width="8.75" style="13"/>
    <col min="11774" max="11774" width="6.625" style="13" customWidth="1"/>
    <col min="11775" max="11775" width="4.5" style="13" customWidth="1"/>
    <col min="11776" max="11776" width="4.625" style="13" customWidth="1"/>
    <col min="11777" max="11777" width="7.875" style="13" customWidth="1"/>
    <col min="11778" max="11778" width="8.375" style="13" customWidth="1"/>
    <col min="11779" max="11779" width="3.875" style="13" customWidth="1"/>
    <col min="11780" max="11780" width="1.625" style="13" customWidth="1"/>
    <col min="11781" max="11781" width="11" style="13" customWidth="1"/>
    <col min="11782" max="11782" width="4.125" style="13" customWidth="1"/>
    <col min="11783" max="11783" width="2.125" style="13" customWidth="1"/>
    <col min="11784" max="11784" width="6.625" style="13" customWidth="1"/>
    <col min="11785" max="11785" width="6.5" style="13" customWidth="1"/>
    <col min="11786" max="11786" width="4.125" style="13" customWidth="1"/>
    <col min="11787" max="11787" width="10" style="13" customWidth="1"/>
    <col min="11788" max="11788" width="4" style="13" customWidth="1"/>
    <col min="11789" max="11789" width="5.875" style="13" customWidth="1"/>
    <col min="11790" max="12029" width="8.75" style="13"/>
    <col min="12030" max="12030" width="6.625" style="13" customWidth="1"/>
    <col min="12031" max="12031" width="4.5" style="13" customWidth="1"/>
    <col min="12032" max="12032" width="4.625" style="13" customWidth="1"/>
    <col min="12033" max="12033" width="7.875" style="13" customWidth="1"/>
    <col min="12034" max="12034" width="8.375" style="13" customWidth="1"/>
    <col min="12035" max="12035" width="3.875" style="13" customWidth="1"/>
    <col min="12036" max="12036" width="1.625" style="13" customWidth="1"/>
    <col min="12037" max="12037" width="11" style="13" customWidth="1"/>
    <col min="12038" max="12038" width="4.125" style="13" customWidth="1"/>
    <col min="12039" max="12039" width="2.125" style="13" customWidth="1"/>
    <col min="12040" max="12040" width="6.625" style="13" customWidth="1"/>
    <col min="12041" max="12041" width="6.5" style="13" customWidth="1"/>
    <col min="12042" max="12042" width="4.125" style="13" customWidth="1"/>
    <col min="12043" max="12043" width="10" style="13" customWidth="1"/>
    <col min="12044" max="12044" width="4" style="13" customWidth="1"/>
    <col min="12045" max="12045" width="5.875" style="13" customWidth="1"/>
    <col min="12046" max="12285" width="8.75" style="13"/>
    <col min="12286" max="12286" width="6.625" style="13" customWidth="1"/>
    <col min="12287" max="12287" width="4.5" style="13" customWidth="1"/>
    <col min="12288" max="12288" width="4.625" style="13" customWidth="1"/>
    <col min="12289" max="12289" width="7.875" style="13" customWidth="1"/>
    <col min="12290" max="12290" width="8.375" style="13" customWidth="1"/>
    <col min="12291" max="12291" width="3.875" style="13" customWidth="1"/>
    <col min="12292" max="12292" width="1.625" style="13" customWidth="1"/>
    <col min="12293" max="12293" width="11" style="13" customWidth="1"/>
    <col min="12294" max="12294" width="4.125" style="13" customWidth="1"/>
    <col min="12295" max="12295" width="2.125" style="13" customWidth="1"/>
    <col min="12296" max="12296" width="6.625" style="13" customWidth="1"/>
    <col min="12297" max="12297" width="6.5" style="13" customWidth="1"/>
    <col min="12298" max="12298" width="4.125" style="13" customWidth="1"/>
    <col min="12299" max="12299" width="10" style="13" customWidth="1"/>
    <col min="12300" max="12300" width="4" style="13" customWidth="1"/>
    <col min="12301" max="12301" width="5.875" style="13" customWidth="1"/>
    <col min="12302" max="12541" width="8.75" style="13"/>
    <col min="12542" max="12542" width="6.625" style="13" customWidth="1"/>
    <col min="12543" max="12543" width="4.5" style="13" customWidth="1"/>
    <col min="12544" max="12544" width="4.625" style="13" customWidth="1"/>
    <col min="12545" max="12545" width="7.875" style="13" customWidth="1"/>
    <col min="12546" max="12546" width="8.375" style="13" customWidth="1"/>
    <col min="12547" max="12547" width="3.875" style="13" customWidth="1"/>
    <col min="12548" max="12548" width="1.625" style="13" customWidth="1"/>
    <col min="12549" max="12549" width="11" style="13" customWidth="1"/>
    <col min="12550" max="12550" width="4.125" style="13" customWidth="1"/>
    <col min="12551" max="12551" width="2.125" style="13" customWidth="1"/>
    <col min="12552" max="12552" width="6.625" style="13" customWidth="1"/>
    <col min="12553" max="12553" width="6.5" style="13" customWidth="1"/>
    <col min="12554" max="12554" width="4.125" style="13" customWidth="1"/>
    <col min="12555" max="12555" width="10" style="13" customWidth="1"/>
    <col min="12556" max="12556" width="4" style="13" customWidth="1"/>
    <col min="12557" max="12557" width="5.875" style="13" customWidth="1"/>
    <col min="12558" max="12797" width="8.75" style="13"/>
    <col min="12798" max="12798" width="6.625" style="13" customWidth="1"/>
    <col min="12799" max="12799" width="4.5" style="13" customWidth="1"/>
    <col min="12800" max="12800" width="4.625" style="13" customWidth="1"/>
    <col min="12801" max="12801" width="7.875" style="13" customWidth="1"/>
    <col min="12802" max="12802" width="8.375" style="13" customWidth="1"/>
    <col min="12803" max="12803" width="3.875" style="13" customWidth="1"/>
    <col min="12804" max="12804" width="1.625" style="13" customWidth="1"/>
    <col min="12805" max="12805" width="11" style="13" customWidth="1"/>
    <col min="12806" max="12806" width="4.125" style="13" customWidth="1"/>
    <col min="12807" max="12807" width="2.125" style="13" customWidth="1"/>
    <col min="12808" max="12808" width="6.625" style="13" customWidth="1"/>
    <col min="12809" max="12809" width="6.5" style="13" customWidth="1"/>
    <col min="12810" max="12810" width="4.125" style="13" customWidth="1"/>
    <col min="12811" max="12811" width="10" style="13" customWidth="1"/>
    <col min="12812" max="12812" width="4" style="13" customWidth="1"/>
    <col min="12813" max="12813" width="5.875" style="13" customWidth="1"/>
    <col min="12814" max="13053" width="8.75" style="13"/>
    <col min="13054" max="13054" width="6.625" style="13" customWidth="1"/>
    <col min="13055" max="13055" width="4.5" style="13" customWidth="1"/>
    <col min="13056" max="13056" width="4.625" style="13" customWidth="1"/>
    <col min="13057" max="13057" width="7.875" style="13" customWidth="1"/>
    <col min="13058" max="13058" width="8.375" style="13" customWidth="1"/>
    <col min="13059" max="13059" width="3.875" style="13" customWidth="1"/>
    <col min="13060" max="13060" width="1.625" style="13" customWidth="1"/>
    <col min="13061" max="13061" width="11" style="13" customWidth="1"/>
    <col min="13062" max="13062" width="4.125" style="13" customWidth="1"/>
    <col min="13063" max="13063" width="2.125" style="13" customWidth="1"/>
    <col min="13064" max="13064" width="6.625" style="13" customWidth="1"/>
    <col min="13065" max="13065" width="6.5" style="13" customWidth="1"/>
    <col min="13066" max="13066" width="4.125" style="13" customWidth="1"/>
    <col min="13067" max="13067" width="10" style="13" customWidth="1"/>
    <col min="13068" max="13068" width="4" style="13" customWidth="1"/>
    <col min="13069" max="13069" width="5.875" style="13" customWidth="1"/>
    <col min="13070" max="13309" width="8.75" style="13"/>
    <col min="13310" max="13310" width="6.625" style="13" customWidth="1"/>
    <col min="13311" max="13311" width="4.5" style="13" customWidth="1"/>
    <col min="13312" max="13312" width="4.625" style="13" customWidth="1"/>
    <col min="13313" max="13313" width="7.875" style="13" customWidth="1"/>
    <col min="13314" max="13314" width="8.375" style="13" customWidth="1"/>
    <col min="13315" max="13315" width="3.875" style="13" customWidth="1"/>
    <col min="13316" max="13316" width="1.625" style="13" customWidth="1"/>
    <col min="13317" max="13317" width="11" style="13" customWidth="1"/>
    <col min="13318" max="13318" width="4.125" style="13" customWidth="1"/>
    <col min="13319" max="13319" width="2.125" style="13" customWidth="1"/>
    <col min="13320" max="13320" width="6.625" style="13" customWidth="1"/>
    <col min="13321" max="13321" width="6.5" style="13" customWidth="1"/>
    <col min="13322" max="13322" width="4.125" style="13" customWidth="1"/>
    <col min="13323" max="13323" width="10" style="13" customWidth="1"/>
    <col min="13324" max="13324" width="4" style="13" customWidth="1"/>
    <col min="13325" max="13325" width="5.875" style="13" customWidth="1"/>
    <col min="13326" max="13565" width="8.75" style="13"/>
    <col min="13566" max="13566" width="6.625" style="13" customWidth="1"/>
    <col min="13567" max="13567" width="4.5" style="13" customWidth="1"/>
    <col min="13568" max="13568" width="4.625" style="13" customWidth="1"/>
    <col min="13569" max="13569" width="7.875" style="13" customWidth="1"/>
    <col min="13570" max="13570" width="8.375" style="13" customWidth="1"/>
    <col min="13571" max="13571" width="3.875" style="13" customWidth="1"/>
    <col min="13572" max="13572" width="1.625" style="13" customWidth="1"/>
    <col min="13573" max="13573" width="11" style="13" customWidth="1"/>
    <col min="13574" max="13574" width="4.125" style="13" customWidth="1"/>
    <col min="13575" max="13575" width="2.125" style="13" customWidth="1"/>
    <col min="13576" max="13576" width="6.625" style="13" customWidth="1"/>
    <col min="13577" max="13577" width="6.5" style="13" customWidth="1"/>
    <col min="13578" max="13578" width="4.125" style="13" customWidth="1"/>
    <col min="13579" max="13579" width="10" style="13" customWidth="1"/>
    <col min="13580" max="13580" width="4" style="13" customWidth="1"/>
    <col min="13581" max="13581" width="5.875" style="13" customWidth="1"/>
    <col min="13582" max="13821" width="8.75" style="13"/>
    <col min="13822" max="13822" width="6.625" style="13" customWidth="1"/>
    <col min="13823" max="13823" width="4.5" style="13" customWidth="1"/>
    <col min="13824" max="13824" width="4.625" style="13" customWidth="1"/>
    <col min="13825" max="13825" width="7.875" style="13" customWidth="1"/>
    <col min="13826" max="13826" width="8.375" style="13" customWidth="1"/>
    <col min="13827" max="13827" width="3.875" style="13" customWidth="1"/>
    <col min="13828" max="13828" width="1.625" style="13" customWidth="1"/>
    <col min="13829" max="13829" width="11" style="13" customWidth="1"/>
    <col min="13830" max="13830" width="4.125" style="13" customWidth="1"/>
    <col min="13831" max="13831" width="2.125" style="13" customWidth="1"/>
    <col min="13832" max="13832" width="6.625" style="13" customWidth="1"/>
    <col min="13833" max="13833" width="6.5" style="13" customWidth="1"/>
    <col min="13834" max="13834" width="4.125" style="13" customWidth="1"/>
    <col min="13835" max="13835" width="10" style="13" customWidth="1"/>
    <col min="13836" max="13836" width="4" style="13" customWidth="1"/>
    <col min="13837" max="13837" width="5.875" style="13" customWidth="1"/>
    <col min="13838" max="14077" width="8.75" style="13"/>
    <col min="14078" max="14078" width="6.625" style="13" customWidth="1"/>
    <col min="14079" max="14079" width="4.5" style="13" customWidth="1"/>
    <col min="14080" max="14080" width="4.625" style="13" customWidth="1"/>
    <col min="14081" max="14081" width="7.875" style="13" customWidth="1"/>
    <col min="14082" max="14082" width="8.375" style="13" customWidth="1"/>
    <col min="14083" max="14083" width="3.875" style="13" customWidth="1"/>
    <col min="14084" max="14084" width="1.625" style="13" customWidth="1"/>
    <col min="14085" max="14085" width="11" style="13" customWidth="1"/>
    <col min="14086" max="14086" width="4.125" style="13" customWidth="1"/>
    <col min="14087" max="14087" width="2.125" style="13" customWidth="1"/>
    <col min="14088" max="14088" width="6.625" style="13" customWidth="1"/>
    <col min="14089" max="14089" width="6.5" style="13" customWidth="1"/>
    <col min="14090" max="14090" width="4.125" style="13" customWidth="1"/>
    <col min="14091" max="14091" width="10" style="13" customWidth="1"/>
    <col min="14092" max="14092" width="4" style="13" customWidth="1"/>
    <col min="14093" max="14093" width="5.875" style="13" customWidth="1"/>
    <col min="14094" max="14333" width="8.75" style="13"/>
    <col min="14334" max="14334" width="6.625" style="13" customWidth="1"/>
    <col min="14335" max="14335" width="4.5" style="13" customWidth="1"/>
    <col min="14336" max="14336" width="4.625" style="13" customWidth="1"/>
    <col min="14337" max="14337" width="7.875" style="13" customWidth="1"/>
    <col min="14338" max="14338" width="8.375" style="13" customWidth="1"/>
    <col min="14339" max="14339" width="3.875" style="13" customWidth="1"/>
    <col min="14340" max="14340" width="1.625" style="13" customWidth="1"/>
    <col min="14341" max="14341" width="11" style="13" customWidth="1"/>
    <col min="14342" max="14342" width="4.125" style="13" customWidth="1"/>
    <col min="14343" max="14343" width="2.125" style="13" customWidth="1"/>
    <col min="14344" max="14344" width="6.625" style="13" customWidth="1"/>
    <col min="14345" max="14345" width="6.5" style="13" customWidth="1"/>
    <col min="14346" max="14346" width="4.125" style="13" customWidth="1"/>
    <col min="14347" max="14347" width="10" style="13" customWidth="1"/>
    <col min="14348" max="14348" width="4" style="13" customWidth="1"/>
    <col min="14349" max="14349" width="5.875" style="13" customWidth="1"/>
    <col min="14350" max="14589" width="8.75" style="13"/>
    <col min="14590" max="14590" width="6.625" style="13" customWidth="1"/>
    <col min="14591" max="14591" width="4.5" style="13" customWidth="1"/>
    <col min="14592" max="14592" width="4.625" style="13" customWidth="1"/>
    <col min="14593" max="14593" width="7.875" style="13" customWidth="1"/>
    <col min="14594" max="14594" width="8.375" style="13" customWidth="1"/>
    <col min="14595" max="14595" width="3.875" style="13" customWidth="1"/>
    <col min="14596" max="14596" width="1.625" style="13" customWidth="1"/>
    <col min="14597" max="14597" width="11" style="13" customWidth="1"/>
    <col min="14598" max="14598" width="4.125" style="13" customWidth="1"/>
    <col min="14599" max="14599" width="2.125" style="13" customWidth="1"/>
    <col min="14600" max="14600" width="6.625" style="13" customWidth="1"/>
    <col min="14601" max="14601" width="6.5" style="13" customWidth="1"/>
    <col min="14602" max="14602" width="4.125" style="13" customWidth="1"/>
    <col min="14603" max="14603" width="10" style="13" customWidth="1"/>
    <col min="14604" max="14604" width="4" style="13" customWidth="1"/>
    <col min="14605" max="14605" width="5.875" style="13" customWidth="1"/>
    <col min="14606" max="14845" width="8.75" style="13"/>
    <col min="14846" max="14846" width="6.625" style="13" customWidth="1"/>
    <col min="14847" max="14847" width="4.5" style="13" customWidth="1"/>
    <col min="14848" max="14848" width="4.625" style="13" customWidth="1"/>
    <col min="14849" max="14849" width="7.875" style="13" customWidth="1"/>
    <col min="14850" max="14850" width="8.375" style="13" customWidth="1"/>
    <col min="14851" max="14851" width="3.875" style="13" customWidth="1"/>
    <col min="14852" max="14852" width="1.625" style="13" customWidth="1"/>
    <col min="14853" max="14853" width="11" style="13" customWidth="1"/>
    <col min="14854" max="14854" width="4.125" style="13" customWidth="1"/>
    <col min="14855" max="14855" width="2.125" style="13" customWidth="1"/>
    <col min="14856" max="14856" width="6.625" style="13" customWidth="1"/>
    <col min="14857" max="14857" width="6.5" style="13" customWidth="1"/>
    <col min="14858" max="14858" width="4.125" style="13" customWidth="1"/>
    <col min="14859" max="14859" width="10" style="13" customWidth="1"/>
    <col min="14860" max="14860" width="4" style="13" customWidth="1"/>
    <col min="14861" max="14861" width="5.875" style="13" customWidth="1"/>
    <col min="14862" max="15101" width="8.75" style="13"/>
    <col min="15102" max="15102" width="6.625" style="13" customWidth="1"/>
    <col min="15103" max="15103" width="4.5" style="13" customWidth="1"/>
    <col min="15104" max="15104" width="4.625" style="13" customWidth="1"/>
    <col min="15105" max="15105" width="7.875" style="13" customWidth="1"/>
    <col min="15106" max="15106" width="8.375" style="13" customWidth="1"/>
    <col min="15107" max="15107" width="3.875" style="13" customWidth="1"/>
    <col min="15108" max="15108" width="1.625" style="13" customWidth="1"/>
    <col min="15109" max="15109" width="11" style="13" customWidth="1"/>
    <col min="15110" max="15110" width="4.125" style="13" customWidth="1"/>
    <col min="15111" max="15111" width="2.125" style="13" customWidth="1"/>
    <col min="15112" max="15112" width="6.625" style="13" customWidth="1"/>
    <col min="15113" max="15113" width="6.5" style="13" customWidth="1"/>
    <col min="15114" max="15114" width="4.125" style="13" customWidth="1"/>
    <col min="15115" max="15115" width="10" style="13" customWidth="1"/>
    <col min="15116" max="15116" width="4" style="13" customWidth="1"/>
    <col min="15117" max="15117" width="5.875" style="13" customWidth="1"/>
    <col min="15118" max="15357" width="8.75" style="13"/>
    <col min="15358" max="15358" width="6.625" style="13" customWidth="1"/>
    <col min="15359" max="15359" width="4.5" style="13" customWidth="1"/>
    <col min="15360" max="15360" width="4.625" style="13" customWidth="1"/>
    <col min="15361" max="15361" width="7.875" style="13" customWidth="1"/>
    <col min="15362" max="15362" width="8.375" style="13" customWidth="1"/>
    <col min="15363" max="15363" width="3.875" style="13" customWidth="1"/>
    <col min="15364" max="15364" width="1.625" style="13" customWidth="1"/>
    <col min="15365" max="15365" width="11" style="13" customWidth="1"/>
    <col min="15366" max="15366" width="4.125" style="13" customWidth="1"/>
    <col min="15367" max="15367" width="2.125" style="13" customWidth="1"/>
    <col min="15368" max="15368" width="6.625" style="13" customWidth="1"/>
    <col min="15369" max="15369" width="6.5" style="13" customWidth="1"/>
    <col min="15370" max="15370" width="4.125" style="13" customWidth="1"/>
    <col min="15371" max="15371" width="10" style="13" customWidth="1"/>
    <col min="15372" max="15372" width="4" style="13" customWidth="1"/>
    <col min="15373" max="15373" width="5.875" style="13" customWidth="1"/>
    <col min="15374" max="15613" width="8.75" style="13"/>
    <col min="15614" max="15614" width="6.625" style="13" customWidth="1"/>
    <col min="15615" max="15615" width="4.5" style="13" customWidth="1"/>
    <col min="15616" max="15616" width="4.625" style="13" customWidth="1"/>
    <col min="15617" max="15617" width="7.875" style="13" customWidth="1"/>
    <col min="15618" max="15618" width="8.375" style="13" customWidth="1"/>
    <col min="15619" max="15619" width="3.875" style="13" customWidth="1"/>
    <col min="15620" max="15620" width="1.625" style="13" customWidth="1"/>
    <col min="15621" max="15621" width="11" style="13" customWidth="1"/>
    <col min="15622" max="15622" width="4.125" style="13" customWidth="1"/>
    <col min="15623" max="15623" width="2.125" style="13" customWidth="1"/>
    <col min="15624" max="15624" width="6.625" style="13" customWidth="1"/>
    <col min="15625" max="15625" width="6.5" style="13" customWidth="1"/>
    <col min="15626" max="15626" width="4.125" style="13" customWidth="1"/>
    <col min="15627" max="15627" width="10" style="13" customWidth="1"/>
    <col min="15628" max="15628" width="4" style="13" customWidth="1"/>
    <col min="15629" max="15629" width="5.875" style="13" customWidth="1"/>
    <col min="15630" max="15869" width="8.75" style="13"/>
    <col min="15870" max="15870" width="6.625" style="13" customWidth="1"/>
    <col min="15871" max="15871" width="4.5" style="13" customWidth="1"/>
    <col min="15872" max="15872" width="4.625" style="13" customWidth="1"/>
    <col min="15873" max="15873" width="7.875" style="13" customWidth="1"/>
    <col min="15874" max="15874" width="8.375" style="13" customWidth="1"/>
    <col min="15875" max="15875" width="3.875" style="13" customWidth="1"/>
    <col min="15876" max="15876" width="1.625" style="13" customWidth="1"/>
    <col min="15877" max="15877" width="11" style="13" customWidth="1"/>
    <col min="15878" max="15878" width="4.125" style="13" customWidth="1"/>
    <col min="15879" max="15879" width="2.125" style="13" customWidth="1"/>
    <col min="15880" max="15880" width="6.625" style="13" customWidth="1"/>
    <col min="15881" max="15881" width="6.5" style="13" customWidth="1"/>
    <col min="15882" max="15882" width="4.125" style="13" customWidth="1"/>
    <col min="15883" max="15883" width="10" style="13" customWidth="1"/>
    <col min="15884" max="15884" width="4" style="13" customWidth="1"/>
    <col min="15885" max="15885" width="5.875" style="13" customWidth="1"/>
    <col min="15886" max="16125" width="8.75" style="13"/>
    <col min="16126" max="16126" width="6.625" style="13" customWidth="1"/>
    <col min="16127" max="16127" width="4.5" style="13" customWidth="1"/>
    <col min="16128" max="16128" width="4.625" style="13" customWidth="1"/>
    <col min="16129" max="16129" width="7.875" style="13" customWidth="1"/>
    <col min="16130" max="16130" width="8.375" style="13" customWidth="1"/>
    <col min="16131" max="16131" width="3.875" style="13" customWidth="1"/>
    <col min="16132" max="16132" width="1.625" style="13" customWidth="1"/>
    <col min="16133" max="16133" width="11" style="13" customWidth="1"/>
    <col min="16134" max="16134" width="4.125" style="13" customWidth="1"/>
    <col min="16135" max="16135" width="2.125" style="13" customWidth="1"/>
    <col min="16136" max="16136" width="6.625" style="13" customWidth="1"/>
    <col min="16137" max="16137" width="6.5" style="13" customWidth="1"/>
    <col min="16138" max="16138" width="4.125" style="13" customWidth="1"/>
    <col min="16139" max="16139" width="10" style="13" customWidth="1"/>
    <col min="16140" max="16140" width="4" style="13" customWidth="1"/>
    <col min="16141" max="16141" width="5.875" style="13" customWidth="1"/>
    <col min="16142" max="16384" width="8.75" style="13"/>
  </cols>
  <sheetData>
    <row r="2" spans="1:44" ht="28.5">
      <c r="A2" s="64" t="s">
        <v>7</v>
      </c>
      <c r="B2" s="66" t="s">
        <v>17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 t="s">
        <v>7</v>
      </c>
      <c r="Q2" s="65" t="str">
        <f>B2</f>
        <v>中学1年男子 3ｋｍ</v>
      </c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4" t="s">
        <v>7</v>
      </c>
      <c r="AF2" s="65" t="str">
        <f>B2</f>
        <v>中学1年男子 3ｋｍ</v>
      </c>
    </row>
    <row r="3" spans="1:44" ht="28.5">
      <c r="A3" s="64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4"/>
      <c r="AF3" s="63"/>
    </row>
    <row r="4" spans="1:44" ht="28.5">
      <c r="A4" s="64" t="s">
        <v>8</v>
      </c>
      <c r="B4" s="62">
        <v>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4" t="s">
        <v>8</v>
      </c>
      <c r="Q4" s="62">
        <v>2</v>
      </c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4" t="s">
        <v>8</v>
      </c>
      <c r="AF4" s="62">
        <v>3</v>
      </c>
    </row>
    <row r="6" spans="1:44" ht="79.5" customHeight="1">
      <c r="A6" s="38"/>
      <c r="B6" s="38"/>
      <c r="C6" s="38"/>
      <c r="D6" s="14"/>
      <c r="E6" s="39"/>
      <c r="F6" s="15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14"/>
      <c r="T6" s="39"/>
      <c r="U6" s="15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14"/>
      <c r="AI6" s="39"/>
      <c r="AJ6" s="15"/>
      <c r="AK6" s="38"/>
      <c r="AL6" s="38"/>
      <c r="AM6" s="38"/>
      <c r="AN6" s="38"/>
      <c r="AO6" s="38"/>
      <c r="AP6" s="38"/>
      <c r="AQ6" s="38"/>
      <c r="AR6" s="38"/>
    </row>
    <row r="7" spans="1:44" ht="12.95" customHeight="1">
      <c r="A7" s="38"/>
      <c r="B7" s="38"/>
      <c r="C7" s="38"/>
      <c r="D7" s="14"/>
      <c r="E7" s="39"/>
      <c r="F7" s="15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14"/>
      <c r="T7" s="39"/>
      <c r="U7" s="15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14"/>
      <c r="AI7" s="39"/>
      <c r="AJ7" s="15"/>
      <c r="AK7" s="38"/>
      <c r="AL7" s="38"/>
      <c r="AM7" s="38"/>
      <c r="AN7" s="38"/>
      <c r="AO7" s="38"/>
      <c r="AP7" s="38"/>
      <c r="AQ7" s="38"/>
      <c r="AR7" s="38"/>
    </row>
    <row r="8" spans="1:44" ht="30" customHeight="1">
      <c r="A8" s="82" t="e">
        <f>VLOOKUP($B$2&amp;"_"&amp;$B$4,'個人短距離 (賞状判定データ)2'!$A$4:$K$141,3,FALSE)</f>
        <v>#N/A</v>
      </c>
      <c r="B8" s="83"/>
      <c r="C8" s="83"/>
      <c r="D8" s="83"/>
      <c r="E8" s="83"/>
      <c r="F8" s="83"/>
      <c r="G8" s="38"/>
      <c r="H8" s="38"/>
      <c r="I8" s="38"/>
      <c r="J8" s="38"/>
      <c r="K8" s="38"/>
      <c r="L8" s="38"/>
      <c r="M8" s="38"/>
      <c r="N8" s="38"/>
      <c r="O8" s="38"/>
      <c r="P8" s="82" t="e">
        <f>VLOOKUP($Q$2&amp;"_"&amp;$Q$4,'個人短距離 (賞状判定データ)2'!$A$4:$K$141,3,FALSE)</f>
        <v>#N/A</v>
      </c>
      <c r="Q8" s="83"/>
      <c r="R8" s="83"/>
      <c r="S8" s="83"/>
      <c r="T8" s="83"/>
      <c r="U8" s="83"/>
      <c r="V8" s="38"/>
      <c r="W8" s="38"/>
      <c r="X8" s="38"/>
      <c r="Y8" s="38"/>
      <c r="Z8" s="38"/>
      <c r="AA8" s="38"/>
      <c r="AB8" s="38"/>
      <c r="AC8" s="38"/>
      <c r="AD8" s="38"/>
      <c r="AE8" s="82" t="e">
        <f>VLOOKUP($AF$2&amp;"_"&amp;$AF$4,'個人短距離 (賞状判定データ)2'!$A$4:$K$141,3,FALSE)</f>
        <v>#N/A</v>
      </c>
      <c r="AF8" s="83"/>
      <c r="AG8" s="83"/>
      <c r="AH8" s="83"/>
      <c r="AI8" s="83"/>
      <c r="AJ8" s="83"/>
      <c r="AK8" s="38"/>
      <c r="AL8" s="38"/>
      <c r="AM8" s="38"/>
      <c r="AN8" s="38"/>
      <c r="AO8" s="38"/>
      <c r="AP8" s="38"/>
      <c r="AQ8" s="38"/>
      <c r="AR8" s="38"/>
    </row>
    <row r="9" spans="1:44" ht="15" customHeight="1">
      <c r="A9" s="83"/>
      <c r="B9" s="83"/>
      <c r="C9" s="83"/>
      <c r="D9" s="83"/>
      <c r="E9" s="83"/>
      <c r="F9" s="83"/>
      <c r="G9" s="38"/>
      <c r="H9" s="38"/>
      <c r="I9" s="38"/>
      <c r="J9" s="38"/>
      <c r="K9" s="38"/>
      <c r="L9" s="38"/>
      <c r="M9" s="38"/>
      <c r="N9" s="38"/>
      <c r="O9" s="38"/>
      <c r="P9" s="83"/>
      <c r="Q9" s="83"/>
      <c r="R9" s="83"/>
      <c r="S9" s="83"/>
      <c r="T9" s="83"/>
      <c r="U9" s="83"/>
      <c r="V9" s="38"/>
      <c r="W9" s="38"/>
      <c r="X9" s="38"/>
      <c r="Y9" s="38"/>
      <c r="Z9" s="38"/>
      <c r="AA9" s="38"/>
      <c r="AB9" s="38"/>
      <c r="AC9" s="38"/>
      <c r="AD9" s="38"/>
      <c r="AE9" s="83"/>
      <c r="AF9" s="83"/>
      <c r="AG9" s="83"/>
      <c r="AH9" s="83"/>
      <c r="AI9" s="83"/>
      <c r="AJ9" s="83"/>
      <c r="AK9" s="38"/>
      <c r="AL9" s="38"/>
      <c r="AM9" s="38"/>
      <c r="AN9" s="38"/>
      <c r="AO9" s="38"/>
      <c r="AP9" s="38"/>
      <c r="AQ9" s="38"/>
      <c r="AR9" s="38"/>
    </row>
    <row r="10" spans="1:44" ht="40.5" customHeight="1">
      <c r="A10" s="17"/>
      <c r="B10" s="85"/>
      <c r="C10" s="85"/>
      <c r="D10" s="18"/>
      <c r="E10" s="40"/>
      <c r="F10" s="38"/>
      <c r="G10" s="19"/>
      <c r="H10" s="17" t="s">
        <v>9</v>
      </c>
      <c r="I10" s="16"/>
      <c r="J10" s="84" t="e">
        <f>VLOOKUP($B$2&amp;"_"&amp;$B$4,'個人短距離 (賞状判定データ)2'!$A$4:$K$141,10,FALSE)</f>
        <v>#N/A</v>
      </c>
      <c r="K10" s="84"/>
      <c r="L10" s="84"/>
      <c r="M10" s="84"/>
      <c r="N10" s="38"/>
      <c r="O10" s="38"/>
      <c r="P10" s="17"/>
      <c r="Q10" s="85"/>
      <c r="R10" s="85"/>
      <c r="S10" s="18"/>
      <c r="T10" s="40"/>
      <c r="U10" s="38"/>
      <c r="V10" s="19"/>
      <c r="W10" s="17" t="s">
        <v>9</v>
      </c>
      <c r="X10" s="16"/>
      <c r="Y10" s="84" t="e">
        <f>VLOOKUP($Q$2&amp;"_"&amp;$Q$4,'個人短距離 (賞状判定データ)2'!$A$4:$K$141,10,FALSE)</f>
        <v>#N/A</v>
      </c>
      <c r="Z10" s="84"/>
      <c r="AA10" s="84"/>
      <c r="AB10" s="84"/>
      <c r="AC10" s="38"/>
      <c r="AD10" s="38"/>
      <c r="AE10" s="17"/>
      <c r="AF10" s="85"/>
      <c r="AG10" s="85"/>
      <c r="AH10" s="18"/>
      <c r="AI10" s="40"/>
      <c r="AJ10" s="38"/>
      <c r="AK10" s="19"/>
      <c r="AL10" s="17" t="s">
        <v>9</v>
      </c>
      <c r="AM10" s="16"/>
      <c r="AN10" s="84" t="e">
        <f>VLOOKUP($AF$2&amp;"_"&amp;$AF$4,'個人短距離 (賞状判定データ)2'!$A$4:$K$141,10,FALSE)</f>
        <v>#N/A</v>
      </c>
      <c r="AO10" s="84"/>
      <c r="AP10" s="84"/>
      <c r="AQ10" s="84"/>
      <c r="AR10" s="38"/>
    </row>
    <row r="11" spans="1:44" ht="22.35" customHeight="1">
      <c r="A11" s="17"/>
      <c r="B11" s="20"/>
      <c r="C11" s="20"/>
      <c r="D11" s="18"/>
      <c r="E11" s="40"/>
      <c r="F11" s="38"/>
      <c r="G11" s="19"/>
      <c r="H11" s="17"/>
      <c r="I11" s="16"/>
      <c r="J11" s="41"/>
      <c r="K11" s="41"/>
      <c r="L11" s="41"/>
      <c r="M11" s="41"/>
      <c r="N11" s="38"/>
      <c r="O11" s="38"/>
      <c r="P11" s="17"/>
      <c r="Q11" s="20"/>
      <c r="R11" s="20"/>
      <c r="S11" s="18"/>
      <c r="T11" s="40"/>
      <c r="U11" s="38"/>
      <c r="V11" s="19"/>
      <c r="W11" s="17"/>
      <c r="X11" s="16"/>
      <c r="Y11" s="41"/>
      <c r="Z11" s="41"/>
      <c r="AA11" s="41"/>
      <c r="AB11" s="41"/>
      <c r="AC11" s="38"/>
      <c r="AD11" s="38"/>
      <c r="AE11" s="17"/>
      <c r="AF11" s="20"/>
      <c r="AG11" s="20"/>
      <c r="AH11" s="18"/>
      <c r="AI11" s="40"/>
      <c r="AJ11" s="38"/>
      <c r="AK11" s="19"/>
      <c r="AL11" s="17"/>
      <c r="AM11" s="16"/>
      <c r="AN11" s="41"/>
      <c r="AO11" s="41"/>
      <c r="AP11" s="41"/>
      <c r="AQ11" s="41"/>
      <c r="AR11" s="38"/>
    </row>
    <row r="12" spans="1:44" ht="15" customHeight="1">
      <c r="A12" s="38"/>
      <c r="B12" s="38"/>
      <c r="C12" s="42"/>
      <c r="D12" s="42"/>
      <c r="E12" s="43"/>
      <c r="F12" s="38"/>
      <c r="G12" s="44"/>
      <c r="H12" s="45"/>
      <c r="I12" s="21"/>
      <c r="J12" s="38"/>
      <c r="K12" s="38"/>
      <c r="L12" s="22"/>
      <c r="M12" s="23"/>
      <c r="N12" s="38"/>
      <c r="O12" s="38"/>
      <c r="P12" s="38"/>
      <c r="Q12" s="38"/>
      <c r="R12" s="42"/>
      <c r="S12" s="42"/>
      <c r="T12" s="43"/>
      <c r="U12" s="38"/>
      <c r="V12" s="44"/>
      <c r="W12" s="45"/>
      <c r="X12" s="21"/>
      <c r="Y12" s="38"/>
      <c r="Z12" s="38"/>
      <c r="AA12" s="22"/>
      <c r="AB12" s="23"/>
      <c r="AC12" s="38"/>
      <c r="AD12" s="38"/>
      <c r="AE12" s="38"/>
      <c r="AF12" s="38"/>
      <c r="AG12" s="42"/>
      <c r="AH12" s="42"/>
      <c r="AI12" s="43"/>
      <c r="AJ12" s="38"/>
      <c r="AK12" s="44"/>
      <c r="AL12" s="45"/>
      <c r="AM12" s="21"/>
      <c r="AN12" s="38"/>
      <c r="AO12" s="38"/>
      <c r="AP12" s="22"/>
      <c r="AQ12" s="23"/>
      <c r="AR12" s="38"/>
    </row>
    <row r="13" spans="1:44" ht="15" customHeight="1">
      <c r="A13" s="87">
        <f>B4</f>
        <v>1</v>
      </c>
      <c r="B13" s="87"/>
      <c r="C13" s="87"/>
      <c r="D13" s="87"/>
      <c r="E13" s="87"/>
      <c r="F13" s="87"/>
      <c r="G13" s="44"/>
      <c r="H13" s="88" t="e">
        <f>VLOOKUP($B$2&amp;"_"&amp;$B$4,'個人短距離 (賞状判定データ)2'!$A$4:$K$141,7,FALSE)&amp;"（"&amp;VLOOKUP($B$2&amp;"_"&amp;$B$4,'個人短距離 (賞状判定データ)2'!$A$4:$K$141,6,FALSE)&amp;"）"</f>
        <v>#N/A</v>
      </c>
      <c r="I13" s="89"/>
      <c r="J13" s="90"/>
      <c r="K13" s="90"/>
      <c r="L13" s="90"/>
      <c r="M13" s="90"/>
      <c r="N13" s="38"/>
      <c r="O13" s="38"/>
      <c r="P13" s="87">
        <f>Q4</f>
        <v>2</v>
      </c>
      <c r="Q13" s="87"/>
      <c r="R13" s="87"/>
      <c r="S13" s="87"/>
      <c r="T13" s="87"/>
      <c r="U13" s="87"/>
      <c r="V13" s="44"/>
      <c r="W13" s="88" t="e">
        <f>VLOOKUP($Q$2&amp;"_"&amp;$Q$4,'個人短距離 (賞状判定データ)2'!$A$4:$K$141,7,FALSE)&amp;"（"&amp;VLOOKUP($Q$2&amp;"_"&amp;$Q$4,'個人短距離 (賞状判定データ)2'!$A$4:$K$141,6,FALSE)&amp;"）"</f>
        <v>#N/A</v>
      </c>
      <c r="X13" s="89"/>
      <c r="Y13" s="90"/>
      <c r="Z13" s="90"/>
      <c r="AA13" s="90"/>
      <c r="AB13" s="90"/>
      <c r="AC13" s="38"/>
      <c r="AD13" s="38"/>
      <c r="AE13" s="87">
        <f>AF4</f>
        <v>3</v>
      </c>
      <c r="AF13" s="87"/>
      <c r="AG13" s="87"/>
      <c r="AH13" s="87"/>
      <c r="AI13" s="87"/>
      <c r="AJ13" s="87"/>
      <c r="AK13" s="44"/>
      <c r="AL13" s="88" t="e">
        <f>VLOOKUP($AF$2&amp;"_"&amp;$AF$4,'個人短距離 (賞状判定データ)2'!$A$4:$K$141,7,FALSE)&amp;"（"&amp;VLOOKUP($AF$2&amp;"_"&amp;$AF$4,'個人短距離 (賞状判定データ)2'!$A$4:$K$141,6,FALSE)&amp;"）"</f>
        <v>#N/A</v>
      </c>
      <c r="AM13" s="89"/>
      <c r="AN13" s="90"/>
      <c r="AO13" s="90"/>
      <c r="AP13" s="90"/>
      <c r="AQ13" s="90"/>
      <c r="AR13" s="38"/>
    </row>
    <row r="14" spans="1:44" ht="15" customHeight="1">
      <c r="A14" s="87"/>
      <c r="B14" s="87"/>
      <c r="C14" s="87"/>
      <c r="D14" s="87"/>
      <c r="E14" s="87"/>
      <c r="F14" s="87"/>
      <c r="G14" s="38"/>
      <c r="H14" s="90"/>
      <c r="I14" s="90"/>
      <c r="J14" s="90"/>
      <c r="K14" s="90"/>
      <c r="L14" s="90"/>
      <c r="M14" s="90"/>
      <c r="N14" s="38"/>
      <c r="O14" s="38"/>
      <c r="P14" s="87"/>
      <c r="Q14" s="87"/>
      <c r="R14" s="87"/>
      <c r="S14" s="87"/>
      <c r="T14" s="87"/>
      <c r="U14" s="87"/>
      <c r="V14" s="38"/>
      <c r="W14" s="90"/>
      <c r="X14" s="90"/>
      <c r="Y14" s="90"/>
      <c r="Z14" s="90"/>
      <c r="AA14" s="90"/>
      <c r="AB14" s="90"/>
      <c r="AC14" s="38"/>
      <c r="AD14" s="38"/>
      <c r="AE14" s="87"/>
      <c r="AF14" s="87"/>
      <c r="AG14" s="87"/>
      <c r="AH14" s="87"/>
      <c r="AI14" s="87"/>
      <c r="AJ14" s="87"/>
      <c r="AK14" s="38"/>
      <c r="AL14" s="90"/>
      <c r="AM14" s="90"/>
      <c r="AN14" s="90"/>
      <c r="AO14" s="90"/>
      <c r="AP14" s="90"/>
      <c r="AQ14" s="90"/>
      <c r="AR14" s="38"/>
    </row>
    <row r="15" spans="1:44" ht="15" customHeight="1">
      <c r="A15" s="38"/>
      <c r="B15" s="38"/>
      <c r="C15" s="42"/>
      <c r="D15" s="42"/>
      <c r="E15" s="24"/>
      <c r="F15" s="46"/>
      <c r="G15" s="46"/>
      <c r="H15" s="46"/>
      <c r="I15" s="21"/>
      <c r="J15" s="46"/>
      <c r="K15" s="46"/>
      <c r="L15" s="46"/>
      <c r="M15" s="47"/>
      <c r="N15" s="38"/>
      <c r="O15" s="38"/>
      <c r="P15" s="38"/>
      <c r="Q15" s="38"/>
      <c r="R15" s="42"/>
      <c r="S15" s="42"/>
      <c r="T15" s="24"/>
      <c r="U15" s="46"/>
      <c r="V15" s="46"/>
      <c r="W15" s="46"/>
      <c r="X15" s="21"/>
      <c r="Y15" s="46"/>
      <c r="Z15" s="46"/>
      <c r="AA15" s="46"/>
      <c r="AB15" s="47"/>
      <c r="AC15" s="38"/>
      <c r="AD15" s="38"/>
      <c r="AE15" s="38"/>
      <c r="AF15" s="38"/>
      <c r="AG15" s="42"/>
      <c r="AH15" s="42"/>
      <c r="AI15" s="24"/>
      <c r="AJ15" s="46"/>
      <c r="AK15" s="46"/>
      <c r="AL15" s="46"/>
      <c r="AM15" s="21"/>
      <c r="AN15" s="46"/>
      <c r="AO15" s="46"/>
      <c r="AP15" s="46"/>
      <c r="AQ15" s="47"/>
      <c r="AR15" s="38"/>
    </row>
    <row r="16" spans="1:44" ht="54.95" customHeight="1">
      <c r="A16" s="77"/>
      <c r="B16" s="91"/>
      <c r="C16" s="91"/>
      <c r="D16" s="91"/>
      <c r="E16" s="91"/>
      <c r="F16" s="91"/>
      <c r="G16" s="48"/>
      <c r="H16" s="68">
        <f>D24</f>
        <v>77</v>
      </c>
      <c r="I16" s="48"/>
      <c r="J16" s="92"/>
      <c r="K16" s="92"/>
      <c r="L16" s="92"/>
      <c r="M16" s="92"/>
      <c r="N16" s="92"/>
      <c r="O16" s="38"/>
      <c r="P16" s="77"/>
      <c r="Q16" s="91"/>
      <c r="R16" s="91"/>
      <c r="S16" s="91"/>
      <c r="T16" s="91"/>
      <c r="U16" s="91"/>
      <c r="V16" s="48"/>
      <c r="W16" s="67">
        <f>S24</f>
        <v>77</v>
      </c>
      <c r="X16" s="48"/>
      <c r="Y16" s="92"/>
      <c r="Z16" s="92"/>
      <c r="AA16" s="92"/>
      <c r="AB16" s="92"/>
      <c r="AC16" s="92"/>
      <c r="AD16" s="38"/>
      <c r="AE16" s="77"/>
      <c r="AF16" s="91"/>
      <c r="AG16" s="91"/>
      <c r="AH16" s="91"/>
      <c r="AI16" s="91"/>
      <c r="AJ16" s="91"/>
      <c r="AK16" s="48"/>
      <c r="AL16" s="67">
        <f>AH24</f>
        <v>77</v>
      </c>
      <c r="AM16" s="48"/>
      <c r="AN16" s="92"/>
      <c r="AO16" s="92"/>
      <c r="AP16" s="92"/>
      <c r="AQ16" s="92"/>
      <c r="AR16" s="92"/>
    </row>
    <row r="17" spans="1:44" ht="54.95" customHeight="1">
      <c r="A17" s="77"/>
      <c r="B17" s="86"/>
      <c r="C17" s="86"/>
      <c r="D17" s="86"/>
      <c r="E17" s="86"/>
      <c r="F17" s="86"/>
      <c r="G17" s="27"/>
      <c r="H17" s="81" t="s">
        <v>76</v>
      </c>
      <c r="I17" s="81"/>
      <c r="J17" s="81"/>
      <c r="K17" s="81"/>
      <c r="L17" s="81"/>
      <c r="M17" s="81"/>
      <c r="N17" s="81"/>
      <c r="O17" s="38"/>
      <c r="P17" s="77"/>
      <c r="Q17" s="86"/>
      <c r="R17" s="86"/>
      <c r="S17" s="86"/>
      <c r="T17" s="86"/>
      <c r="U17" s="86"/>
      <c r="V17" s="27"/>
      <c r="W17" s="93" t="str">
        <f>H17</f>
        <v>ロードレース</v>
      </c>
      <c r="X17" s="93"/>
      <c r="Y17" s="93"/>
      <c r="Z17" s="93"/>
      <c r="AA17" s="93"/>
      <c r="AB17" s="93"/>
      <c r="AC17" s="93"/>
      <c r="AD17" s="38"/>
      <c r="AE17" s="77"/>
      <c r="AF17" s="86"/>
      <c r="AG17" s="86"/>
      <c r="AH17" s="86"/>
      <c r="AI17" s="86"/>
      <c r="AJ17" s="86"/>
      <c r="AK17" s="27"/>
      <c r="AL17" s="93" t="str">
        <f>H17</f>
        <v>ロードレース</v>
      </c>
      <c r="AM17" s="93"/>
      <c r="AN17" s="93"/>
      <c r="AO17" s="93"/>
      <c r="AP17" s="93"/>
      <c r="AQ17" s="93"/>
      <c r="AR17" s="93"/>
    </row>
    <row r="18" spans="1:44" ht="54.95" customHeight="1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38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38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</row>
    <row r="19" spans="1:44" ht="54.95" customHeight="1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38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38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</row>
    <row r="20" spans="1:44" ht="54.95" customHeight="1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3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3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</row>
    <row r="21" spans="1:44" ht="80.099999999999994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38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38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</row>
    <row r="22" spans="1:44" ht="33" customHeight="1">
      <c r="A22" s="32"/>
      <c r="B22" s="32"/>
      <c r="C22" s="33"/>
      <c r="D22" s="33"/>
      <c r="E22" s="69">
        <v>7</v>
      </c>
      <c r="F22" s="32"/>
      <c r="G22" s="49"/>
      <c r="H22" s="69">
        <v>2</v>
      </c>
      <c r="I22" s="34"/>
      <c r="J22" s="69">
        <v>9</v>
      </c>
      <c r="K22" s="34"/>
      <c r="L22" s="32"/>
      <c r="M22" s="32"/>
      <c r="N22" s="26"/>
      <c r="O22" s="38"/>
      <c r="P22" s="32"/>
      <c r="Q22" s="32"/>
      <c r="R22" s="33"/>
      <c r="S22" s="33"/>
      <c r="T22" s="70">
        <f>E22</f>
        <v>7</v>
      </c>
      <c r="U22" s="56"/>
      <c r="V22" s="60"/>
      <c r="W22" s="70">
        <f>H22</f>
        <v>2</v>
      </c>
      <c r="X22" s="61"/>
      <c r="Y22" s="70">
        <f>J22</f>
        <v>9</v>
      </c>
      <c r="Z22" s="34"/>
      <c r="AA22" s="32"/>
      <c r="AB22" s="32"/>
      <c r="AC22" s="32"/>
      <c r="AD22" s="49"/>
      <c r="AE22" s="32"/>
      <c r="AF22" s="32"/>
      <c r="AG22" s="33"/>
      <c r="AH22" s="33"/>
      <c r="AI22" s="70">
        <f>E22</f>
        <v>7</v>
      </c>
      <c r="AJ22" s="56"/>
      <c r="AK22" s="60"/>
      <c r="AL22" s="70">
        <f>H22</f>
        <v>2</v>
      </c>
      <c r="AM22" s="61"/>
      <c r="AN22" s="70">
        <f>J22</f>
        <v>9</v>
      </c>
      <c r="AO22" s="34"/>
      <c r="AP22" s="32"/>
      <c r="AQ22" s="32"/>
      <c r="AR22" s="26"/>
    </row>
    <row r="23" spans="1:44" ht="37.5" customHeight="1">
      <c r="A23" s="49"/>
      <c r="B23" s="49"/>
      <c r="C23" s="49"/>
      <c r="D23" s="50"/>
      <c r="E23" s="49"/>
      <c r="F23" s="49"/>
      <c r="G23" s="49"/>
      <c r="H23" s="49"/>
      <c r="I23" s="49"/>
      <c r="J23" s="49"/>
      <c r="K23" s="49"/>
      <c r="L23" s="49"/>
      <c r="M23" s="49"/>
      <c r="N23" s="38"/>
      <c r="O23" s="38"/>
      <c r="P23" s="49"/>
      <c r="Q23" s="49"/>
      <c r="R23" s="49"/>
      <c r="S23" s="50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50"/>
      <c r="AI23" s="49"/>
      <c r="AJ23" s="49"/>
      <c r="AK23" s="49"/>
      <c r="AL23" s="49"/>
      <c r="AM23" s="49"/>
      <c r="AN23" s="49"/>
      <c r="AO23" s="49"/>
      <c r="AP23" s="49"/>
      <c r="AQ23" s="49"/>
      <c r="AR23" s="38"/>
    </row>
    <row r="24" spans="1:44" ht="45" customHeight="1">
      <c r="A24" s="49"/>
      <c r="B24" s="49"/>
      <c r="C24" s="35"/>
      <c r="D24" s="69">
        <v>77</v>
      </c>
      <c r="E24" s="79"/>
      <c r="F24" s="80"/>
      <c r="G24" s="80"/>
      <c r="H24" s="80"/>
      <c r="I24" s="80"/>
      <c r="J24" s="80"/>
      <c r="K24" s="80"/>
      <c r="L24" s="80"/>
      <c r="M24" s="80"/>
      <c r="N24" s="38"/>
      <c r="O24" s="38"/>
      <c r="P24" s="49"/>
      <c r="Q24" s="49"/>
      <c r="R24" s="35"/>
      <c r="S24" s="70">
        <f>D24</f>
        <v>77</v>
      </c>
      <c r="T24" s="79"/>
      <c r="U24" s="80"/>
      <c r="V24" s="80"/>
      <c r="W24" s="80"/>
      <c r="X24" s="80"/>
      <c r="Y24" s="80"/>
      <c r="Z24" s="80"/>
      <c r="AA24" s="80"/>
      <c r="AB24" s="80"/>
      <c r="AC24" s="49"/>
      <c r="AD24" s="49"/>
      <c r="AE24" s="49"/>
      <c r="AF24" s="49"/>
      <c r="AG24" s="35"/>
      <c r="AH24" s="70">
        <f>D24</f>
        <v>77</v>
      </c>
      <c r="AI24" s="79"/>
      <c r="AJ24" s="80"/>
      <c r="AK24" s="80"/>
      <c r="AL24" s="80"/>
      <c r="AM24" s="80"/>
      <c r="AN24" s="80"/>
      <c r="AO24" s="80"/>
      <c r="AP24" s="80"/>
      <c r="AQ24" s="80"/>
      <c r="AR24" s="38"/>
    </row>
    <row r="25" spans="1:44" ht="48" customHeight="1">
      <c r="A25" s="49"/>
      <c r="B25" s="49"/>
      <c r="C25" s="36"/>
      <c r="D25" s="49"/>
      <c r="E25" s="51"/>
      <c r="F25" s="37"/>
      <c r="G25" s="49"/>
      <c r="H25" s="49"/>
      <c r="I25" s="49"/>
      <c r="J25" s="49"/>
      <c r="K25" s="49"/>
      <c r="L25" s="49"/>
      <c r="M25" s="49"/>
      <c r="N25" s="38"/>
      <c r="O25" s="38"/>
      <c r="P25" s="49"/>
      <c r="Q25" s="49"/>
      <c r="R25" s="36"/>
      <c r="S25" s="49"/>
      <c r="T25" s="51"/>
      <c r="U25" s="37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36"/>
      <c r="AH25" s="49"/>
      <c r="AI25" s="51"/>
      <c r="AJ25" s="37"/>
      <c r="AK25" s="49"/>
      <c r="AL25" s="49"/>
      <c r="AM25" s="49"/>
      <c r="AN25" s="49"/>
      <c r="AO25" s="49"/>
      <c r="AP25" s="49"/>
      <c r="AQ25" s="49"/>
      <c r="AR25" s="38"/>
    </row>
    <row r="26" spans="1:44" ht="42" customHeight="1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ht="41.25" customHeight="1"/>
    <row r="28" spans="1:44" ht="40.5" customHeight="1"/>
  </sheetData>
  <mergeCells count="39">
    <mergeCell ref="P18:AC18"/>
    <mergeCell ref="P19:AC19"/>
    <mergeCell ref="P20:AC20"/>
    <mergeCell ref="AN10:AQ10"/>
    <mergeCell ref="AE13:AJ14"/>
    <mergeCell ref="AL13:AQ14"/>
    <mergeCell ref="AE16:AJ16"/>
    <mergeCell ref="AN16:AR16"/>
    <mergeCell ref="T24:AB24"/>
    <mergeCell ref="AE8:AJ9"/>
    <mergeCell ref="AF10:AG10"/>
    <mergeCell ref="AE18:AR18"/>
    <mergeCell ref="AE19:AR19"/>
    <mergeCell ref="AE20:AR20"/>
    <mergeCell ref="AI24:AQ24"/>
    <mergeCell ref="Y10:AB10"/>
    <mergeCell ref="P13:U14"/>
    <mergeCell ref="W13:AB14"/>
    <mergeCell ref="P16:U16"/>
    <mergeCell ref="Y16:AC16"/>
    <mergeCell ref="P17:U17"/>
    <mergeCell ref="W17:AC17"/>
    <mergeCell ref="AE17:AJ17"/>
    <mergeCell ref="AL17:AR17"/>
    <mergeCell ref="A8:F9"/>
    <mergeCell ref="J10:M10"/>
    <mergeCell ref="P8:U9"/>
    <mergeCell ref="Q10:R10"/>
    <mergeCell ref="A17:F17"/>
    <mergeCell ref="B10:C10"/>
    <mergeCell ref="A13:F14"/>
    <mergeCell ref="H13:M14"/>
    <mergeCell ref="A16:F16"/>
    <mergeCell ref="J16:N16"/>
    <mergeCell ref="A18:N18"/>
    <mergeCell ref="A19:N19"/>
    <mergeCell ref="A20:N20"/>
    <mergeCell ref="E24:M24"/>
    <mergeCell ref="H17:N17"/>
  </mergeCells>
  <phoneticPr fontId="2"/>
  <dataValidations count="3">
    <dataValidation type="list" allowBlank="1" showInputMessage="1" showErrorMessage="1" sqref="Q4 AF4">
      <formula1>$Q$4:$Q$6</formula1>
    </dataValidation>
    <dataValidation type="list" allowBlank="1" showInputMessage="1" showErrorMessage="1" sqref="Q3 AF3">
      <formula1>$O$4:$O$27</formula1>
    </dataValidation>
    <dataValidation type="list" allowBlank="1" showInputMessage="1" showErrorMessage="1" sqref="Q2 AF2">
      <formula1>$O$4:$O$25</formula1>
    </dataValidation>
  </dataValidations>
  <pageMargins left="1.3779527559055118" right="1.1811023622047245" top="2.1653543307086616" bottom="0.78740157480314965" header="0" footer="0"/>
  <pageSetup paperSize="9" scale="75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'個人短距離 (賞状判定データ)2'!$R$4:$R$6</xm:f>
          </x14:formula1>
          <xm:sqref>B4</xm:sqref>
        </x14:dataValidation>
        <x14:dataValidation type="list" allowBlank="1" showInputMessage="1" showErrorMessage="1">
          <x14:formula1>
            <xm:f>'個人短距離 (賞状判定データ)2'!$P$4:$P$33</xm:f>
          </x14:formula1>
          <xm:sqref>B3</xm:sqref>
        </x14:dataValidation>
        <x14:dataValidation type="list" allowBlank="1" showInputMessage="1" showErrorMessage="1">
          <x14:formula1>
            <xm:f>'個人短距離 (賞状判定データ)2'!$P$4:$P$31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5"/>
  <sheetViews>
    <sheetView view="pageBreakPreview" zoomScale="80" zoomScaleNormal="100" zoomScaleSheetLayoutView="80" workbookViewId="0"/>
  </sheetViews>
  <sheetFormatPr defaultColWidth="8.75" defaultRowHeight="24"/>
  <cols>
    <col min="1" max="16384" width="8.75" style="59"/>
  </cols>
  <sheetData>
    <row r="1" spans="1:1">
      <c r="A1" s="58" t="s">
        <v>67</v>
      </c>
    </row>
    <row r="2" spans="1:1">
      <c r="A2" s="57" t="s">
        <v>70</v>
      </c>
    </row>
    <row r="3" spans="1:1">
      <c r="A3" s="57" t="s">
        <v>68</v>
      </c>
    </row>
    <row r="4" spans="1:1">
      <c r="A4" s="57" t="s">
        <v>69</v>
      </c>
    </row>
    <row r="5" spans="1:1">
      <c r="A5" s="57" t="s">
        <v>73</v>
      </c>
    </row>
    <row r="6" spans="1:1">
      <c r="A6" s="57"/>
    </row>
    <row r="7" spans="1:1">
      <c r="A7" s="57"/>
    </row>
    <row r="8" spans="1:1">
      <c r="A8" s="57"/>
    </row>
    <row r="9" spans="1:1">
      <c r="A9" s="57"/>
    </row>
    <row r="10" spans="1:1">
      <c r="A10" s="57"/>
    </row>
    <row r="11" spans="1:1">
      <c r="A11" s="57"/>
    </row>
    <row r="12" spans="1:1">
      <c r="A12" s="57"/>
    </row>
    <row r="13" spans="1:1">
      <c r="A13" s="57"/>
    </row>
    <row r="14" spans="1:1">
      <c r="A14" s="57"/>
    </row>
    <row r="15" spans="1:1">
      <c r="A15" s="57"/>
    </row>
    <row r="16" spans="1:1">
      <c r="A16" s="57"/>
    </row>
    <row r="17" spans="1:1">
      <c r="A17" s="57"/>
    </row>
    <row r="18" spans="1:1">
      <c r="A18" s="57"/>
    </row>
    <row r="19" spans="1:1">
      <c r="A19" s="57"/>
    </row>
    <row r="20" spans="1:1">
      <c r="A20" s="57" t="s">
        <v>74</v>
      </c>
    </row>
    <row r="21" spans="1:1">
      <c r="A21" s="57" t="s">
        <v>71</v>
      </c>
    </row>
    <row r="22" spans="1:1">
      <c r="A22" s="57" t="s">
        <v>72</v>
      </c>
    </row>
    <row r="23" spans="1:1">
      <c r="A23" s="57"/>
    </row>
    <row r="24" spans="1:1">
      <c r="A24" s="57"/>
    </row>
    <row r="25" spans="1:1">
      <c r="A25" s="57"/>
    </row>
    <row r="26" spans="1:1">
      <c r="A26" s="57"/>
    </row>
    <row r="27" spans="1:1">
      <c r="A27" s="57"/>
    </row>
    <row r="28" spans="1:1">
      <c r="A28" s="57"/>
    </row>
    <row r="29" spans="1:1">
      <c r="A29" s="57"/>
    </row>
    <row r="30" spans="1:1">
      <c r="A30" s="57"/>
    </row>
    <row r="31" spans="1:1">
      <c r="A31" s="57"/>
    </row>
    <row r="32" spans="1:1">
      <c r="A32" s="57"/>
    </row>
    <row r="33" spans="1:1">
      <c r="A33" s="57"/>
    </row>
    <row r="34" spans="1:1">
      <c r="A34" s="57"/>
    </row>
    <row r="35" spans="1:1">
      <c r="A35" s="57"/>
    </row>
    <row r="36" spans="1:1">
      <c r="A36" s="57"/>
    </row>
    <row r="37" spans="1:1">
      <c r="A37" s="57"/>
    </row>
    <row r="38" spans="1:1">
      <c r="A38" s="57"/>
    </row>
    <row r="39" spans="1:1">
      <c r="A39" s="57"/>
    </row>
    <row r="40" spans="1:1">
      <c r="A40" s="57"/>
    </row>
    <row r="41" spans="1:1">
      <c r="A41" s="57"/>
    </row>
    <row r="42" spans="1:1">
      <c r="A42" s="57"/>
    </row>
    <row r="43" spans="1:1">
      <c r="A43" s="57"/>
    </row>
    <row r="44" spans="1:1">
      <c r="A44" s="57"/>
    </row>
    <row r="45" spans="1:1">
      <c r="A45" s="57"/>
    </row>
  </sheetData>
  <phoneticPr fontId="2"/>
  <pageMargins left="0.31496062992125984" right="0.31496062992125984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個人短距離 (賞状判定データ)2</vt:lpstr>
      <vt:lpstr>区間賞表示2</vt:lpstr>
      <vt:lpstr>マニュアル</vt:lpstr>
      <vt:lpstr>マニュアル!Print_Area</vt:lpstr>
      <vt:lpstr>区間賞表示2!Print_Area</vt:lpstr>
      <vt:lpstr>'個人短距離 (賞状判定データ)2'!Print_Area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Suzuki, Kosuke 1</dc:creator>
  <cp:lastModifiedBy>Windows User</cp:lastModifiedBy>
  <cp:lastPrinted>2025-01-30T23:13:16Z</cp:lastPrinted>
  <dcterms:created xsi:type="dcterms:W3CDTF">2010-10-25T14:59:42Z</dcterms:created>
  <dcterms:modified xsi:type="dcterms:W3CDTF">2025-01-30T23:14:19Z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2023-11-05T00:37:53Z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7ee3746a-e78a-4be6-beb0-079fff3e8176</vt:lpwstr>
  </property>
  <property fmtid="{D5CDD505-2E9C-101B-9397-08002B2CF9AE}" pid="8" name="MSIP_Label_ea60d57e-af5b-4752-ac57-3e4f28ca11dc_ContentBits">
    <vt:lpwstr>0</vt:lpwstr>
  </property>
</Properties>
</file>